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<sst xmlns="http://schemas.openxmlformats.org/spreadsheetml/2006/main" count="57" uniqueCount="57">
  <si>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</si>
  <si>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</si>
  <si>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</si>
  <si>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</si>
  <si>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</si>
  <si>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</si>
  <si>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</si>
  <si>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</si>
  <si>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</si>
  <si>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</si>
  <si>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</si>
  <si>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</si>
  <si>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</si>
  <si>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</si>
  <si>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</si>
  <si>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</si>
  <si>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</si>
  <si>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</si>
  <si>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</si>
  <si>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</si>
  <si>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</si>
  <si>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</si>
  <si>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</si>
  <si>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</si>
  <si>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</si>
  <si>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</si>
  <si>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</si>
  <si>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</si>
  <si>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</si>
  <si>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</si>
  <si>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</si>
  <si>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</si>
  <si>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</si>
  <si>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</si>
  <si>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</si>
  <si>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</si>
  <si>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</si>
  <si>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</si>
  <si>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</si>
  <si>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</si>
  <si>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</si>
  <si>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</si>
  <si>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</si>
  <si>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</si>
  <si>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</si>
  <si>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</si>
  <si>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</si>
  <si>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</si>
  <si>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</si>
  <si>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</si>
  <si>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</si>
  <si>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</si>
  <si>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</si>
  <si>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</si>
  <si>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>※鳥羽町は鳥羽2丁目に含みます</t>
  </si>
  <si>
    <t xml:space="preserve">   （ 今 浦 ）</t>
  </si>
  <si>
    <t>鳥羽市地区別人口･高齢者数 (平成15年10月末日現在)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</si>
</sst>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A1" sqref="A1:H1"/>
    </sheetView>
  </sheetViews>
  <sheetFormatPr defaultColWidth="9.00390625" defaultRowHeight="13.5"/>
  <cols>
    <col min="1" max="1" width="4.50390625" style="0" customWidth="1"/>
    <col min="2" max="2" width="15.25390625" style="0" customWidth="1"/>
    <col min="3" max="6" width="9.875" style="0" customWidth="1"/>
    <col min="7" max="7" width="14.50390625" style="0" customWidth="1"/>
    <col min="8" max="8" width="10.75390625" style="0" customWidth="1"/>
  </cols>
  <sheetData>
    <row r="1" spans="1:8" ht="23.2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21" customHeight="1">
      <c r="A2" s="22"/>
      <c r="B2" s="22"/>
      <c r="C2" s="22" t="s">
        <v>0</v>
      </c>
      <c r="D2" s="22" t="s">
        <v>1</v>
      </c>
      <c r="E2" s="22"/>
      <c r="F2" s="22"/>
      <c r="G2" s="24" t="s">
        <v>2</v>
      </c>
      <c r="H2" s="24" t="s">
        <v>3</v>
      </c>
    </row>
    <row r="3" spans="1:8" ht="21" customHeight="1">
      <c r="A3" s="23"/>
      <c r="B3" s="23"/>
      <c r="C3" s="22"/>
      <c r="D3" s="9" t="s">
        <v>4</v>
      </c>
      <c r="E3" s="9" t="s">
        <v>5</v>
      </c>
      <c r="F3" s="9" t="s">
        <v>6</v>
      </c>
      <c r="G3" s="25"/>
      <c r="H3" s="25"/>
    </row>
    <row r="4" spans="1:8" ht="16.5" customHeight="1">
      <c r="A4" s="19" t="s">
        <v>7</v>
      </c>
      <c r="B4" s="20"/>
      <c r="C4" s="10">
        <f>SUM(C14+C26+C32+C37+C45)</f>
        <v>8422</v>
      </c>
      <c r="D4" s="10">
        <f>D14+D26+D32+D37+D45</f>
        <v>24725</v>
      </c>
      <c r="E4" s="10">
        <f>E14+E26+E32+E37+E45</f>
        <v>11828</v>
      </c>
      <c r="F4" s="10">
        <f>F14+F26+F32+F37+F45</f>
        <v>12897</v>
      </c>
      <c r="G4" s="10">
        <f>G14+G26+G32+G37+G45</f>
        <v>6033</v>
      </c>
      <c r="H4" s="11">
        <f>G4/D4</f>
        <v>0.2440040444893832</v>
      </c>
    </row>
    <row r="5" spans="1:8" ht="16.5" customHeight="1">
      <c r="A5" s="17" t="s">
        <v>8</v>
      </c>
      <c r="B5" s="1" t="s">
        <v>9</v>
      </c>
      <c r="C5" s="2">
        <v>247</v>
      </c>
      <c r="D5" s="3">
        <f>SUM(E5:F5)</f>
        <v>555</v>
      </c>
      <c r="E5" s="2">
        <v>270</v>
      </c>
      <c r="F5" s="2">
        <v>285</v>
      </c>
      <c r="G5" s="2">
        <v>138</v>
      </c>
      <c r="H5" s="12">
        <f aca="true" t="shared" si="0" ref="H5:H13">G5/D5</f>
        <v>0.24864864864864866</v>
      </c>
    </row>
    <row r="6" spans="1:8" ht="16.5" customHeight="1">
      <c r="A6" s="17"/>
      <c r="B6" s="1" t="s">
        <v>10</v>
      </c>
      <c r="C6" s="2">
        <v>270</v>
      </c>
      <c r="D6" s="3">
        <f aca="true" t="shared" si="1" ref="D6:D13">SUM(E6:F6)</f>
        <v>551</v>
      </c>
      <c r="E6" s="2">
        <v>258</v>
      </c>
      <c r="F6" s="2">
        <v>293</v>
      </c>
      <c r="G6" s="2">
        <v>177</v>
      </c>
      <c r="H6" s="12">
        <f t="shared" si="0"/>
        <v>0.32123411978221417</v>
      </c>
    </row>
    <row r="7" spans="1:8" ht="16.5" customHeight="1">
      <c r="A7" s="17"/>
      <c r="B7" s="1" t="s">
        <v>11</v>
      </c>
      <c r="C7" s="2">
        <v>285</v>
      </c>
      <c r="D7" s="3">
        <f t="shared" si="1"/>
        <v>674</v>
      </c>
      <c r="E7" s="2">
        <v>306</v>
      </c>
      <c r="F7" s="2">
        <v>368</v>
      </c>
      <c r="G7" s="2">
        <v>237</v>
      </c>
      <c r="H7" s="12">
        <f t="shared" si="0"/>
        <v>0.3516320474777448</v>
      </c>
    </row>
    <row r="8" spans="1:8" ht="16.5" customHeight="1">
      <c r="A8" s="17"/>
      <c r="B8" s="1" t="s">
        <v>12</v>
      </c>
      <c r="C8" s="2">
        <v>239</v>
      </c>
      <c r="D8" s="3">
        <f t="shared" si="1"/>
        <v>582</v>
      </c>
      <c r="E8" s="2">
        <v>264</v>
      </c>
      <c r="F8" s="2">
        <v>318</v>
      </c>
      <c r="G8" s="2">
        <v>183</v>
      </c>
      <c r="H8" s="12">
        <f t="shared" si="0"/>
        <v>0.31443298969072164</v>
      </c>
    </row>
    <row r="9" spans="1:8" ht="16.5" customHeight="1">
      <c r="A9" s="17"/>
      <c r="B9" s="1" t="s">
        <v>13</v>
      </c>
      <c r="C9" s="2">
        <v>152</v>
      </c>
      <c r="D9" s="3">
        <f t="shared" si="1"/>
        <v>365</v>
      </c>
      <c r="E9" s="2">
        <v>193</v>
      </c>
      <c r="F9" s="2">
        <v>172</v>
      </c>
      <c r="G9" s="2">
        <v>73</v>
      </c>
      <c r="H9" s="12">
        <f t="shared" si="0"/>
        <v>0.2</v>
      </c>
    </row>
    <row r="10" spans="1:8" ht="16.5" customHeight="1">
      <c r="A10" s="17"/>
      <c r="B10" s="1" t="s">
        <v>14</v>
      </c>
      <c r="C10" s="2">
        <v>370</v>
      </c>
      <c r="D10" s="3">
        <f t="shared" si="1"/>
        <v>917</v>
      </c>
      <c r="E10" s="2">
        <v>421</v>
      </c>
      <c r="F10" s="2">
        <v>496</v>
      </c>
      <c r="G10" s="2">
        <v>305</v>
      </c>
      <c r="H10" s="12">
        <f t="shared" si="0"/>
        <v>0.3326063249727372</v>
      </c>
    </row>
    <row r="11" spans="1:8" ht="16.5" customHeight="1">
      <c r="A11" s="17"/>
      <c r="B11" s="1" t="s">
        <v>15</v>
      </c>
      <c r="C11" s="2">
        <v>176</v>
      </c>
      <c r="D11" s="3">
        <f t="shared" si="1"/>
        <v>521</v>
      </c>
      <c r="E11" s="2">
        <v>229</v>
      </c>
      <c r="F11" s="2">
        <v>292</v>
      </c>
      <c r="G11" s="2">
        <v>138</v>
      </c>
      <c r="H11" s="12">
        <f t="shared" si="0"/>
        <v>0.2648752399232246</v>
      </c>
    </row>
    <row r="12" spans="1:8" ht="16.5" customHeight="1">
      <c r="A12" s="17"/>
      <c r="B12" s="1" t="s">
        <v>16</v>
      </c>
      <c r="C12" s="2">
        <v>583</v>
      </c>
      <c r="D12" s="3">
        <f t="shared" si="1"/>
        <v>1304</v>
      </c>
      <c r="E12" s="2">
        <v>645</v>
      </c>
      <c r="F12" s="13">
        <v>659</v>
      </c>
      <c r="G12" s="2">
        <v>297</v>
      </c>
      <c r="H12" s="12">
        <f t="shared" si="0"/>
        <v>0.227760736196319</v>
      </c>
    </row>
    <row r="13" spans="1:8" ht="16.5" customHeight="1">
      <c r="A13" s="17"/>
      <c r="B13" s="1" t="s">
        <v>17</v>
      </c>
      <c r="C13" s="2">
        <v>146</v>
      </c>
      <c r="D13" s="3">
        <f t="shared" si="1"/>
        <v>407</v>
      </c>
      <c r="E13" s="2">
        <v>188</v>
      </c>
      <c r="F13" s="2">
        <v>219</v>
      </c>
      <c r="G13" s="2">
        <v>70</v>
      </c>
      <c r="H13" s="12">
        <f t="shared" si="0"/>
        <v>0.171990171990172</v>
      </c>
    </row>
    <row r="14" spans="1:8" ht="16.5" customHeight="1">
      <c r="A14" s="17"/>
      <c r="B14" s="14" t="s">
        <v>18</v>
      </c>
      <c r="C14" s="10">
        <f>SUM(C5:C13)</f>
        <v>2468</v>
      </c>
      <c r="D14" s="10">
        <f>SUM(D5:D13)</f>
        <v>5876</v>
      </c>
      <c r="E14" s="10">
        <f>SUM(E5:E13)</f>
        <v>2774</v>
      </c>
      <c r="F14" s="10">
        <f>SUM(F5:F13)</f>
        <v>3102</v>
      </c>
      <c r="G14" s="10">
        <f>SUM(G5:G13)</f>
        <v>1618</v>
      </c>
      <c r="H14" s="11">
        <f>G14/D14</f>
        <v>0.275357385976855</v>
      </c>
    </row>
    <row r="15" spans="1:8" ht="16.5" customHeight="1">
      <c r="A15" s="17" t="s">
        <v>19</v>
      </c>
      <c r="B15" s="1" t="s">
        <v>20</v>
      </c>
      <c r="C15" s="2">
        <v>1068</v>
      </c>
      <c r="D15" s="2">
        <f>SUM(E15:F15)</f>
        <v>3039</v>
      </c>
      <c r="E15" s="2">
        <v>1464</v>
      </c>
      <c r="F15" s="2">
        <v>1575</v>
      </c>
      <c r="G15" s="2">
        <v>457</v>
      </c>
      <c r="H15" s="12">
        <f aca="true" t="shared" si="2" ref="H15:H44">G15/D15</f>
        <v>0.1503784139519579</v>
      </c>
    </row>
    <row r="16" spans="1:8" ht="16.5" customHeight="1">
      <c r="A16" s="17"/>
      <c r="B16" s="1" t="s">
        <v>21</v>
      </c>
      <c r="C16" s="2">
        <v>228</v>
      </c>
      <c r="D16" s="2">
        <f aca="true" t="shared" si="3" ref="D16:D25">SUM(E16:F16)</f>
        <v>697</v>
      </c>
      <c r="E16" s="2">
        <v>329</v>
      </c>
      <c r="F16" s="2">
        <v>368</v>
      </c>
      <c r="G16" s="2">
        <v>93</v>
      </c>
      <c r="H16" s="12">
        <f t="shared" si="2"/>
        <v>0.133428981348637</v>
      </c>
    </row>
    <row r="17" spans="1:8" ht="16.5" customHeight="1">
      <c r="A17" s="17"/>
      <c r="B17" s="1" t="s">
        <v>22</v>
      </c>
      <c r="C17" s="2">
        <v>316</v>
      </c>
      <c r="D17" s="2">
        <f t="shared" si="3"/>
        <v>881</v>
      </c>
      <c r="E17" s="2">
        <v>444</v>
      </c>
      <c r="F17" s="2">
        <v>437</v>
      </c>
      <c r="G17" s="2">
        <v>48</v>
      </c>
      <c r="H17" s="12">
        <f t="shared" si="2"/>
        <v>0.05448354143019296</v>
      </c>
    </row>
    <row r="18" spans="1:8" ht="16.5" customHeight="1">
      <c r="A18" s="17"/>
      <c r="B18" s="1" t="s">
        <v>23</v>
      </c>
      <c r="C18" s="2">
        <v>252</v>
      </c>
      <c r="D18" s="2">
        <f t="shared" si="3"/>
        <v>648</v>
      </c>
      <c r="E18" s="2">
        <v>327</v>
      </c>
      <c r="F18" s="2">
        <v>321</v>
      </c>
      <c r="G18" s="2">
        <v>99</v>
      </c>
      <c r="H18" s="12">
        <f t="shared" si="2"/>
        <v>0.1527777777777778</v>
      </c>
    </row>
    <row r="19" spans="1:8" ht="16.5" customHeight="1">
      <c r="A19" s="17"/>
      <c r="B19" s="1" t="s">
        <v>24</v>
      </c>
      <c r="C19" s="2">
        <v>155</v>
      </c>
      <c r="D19" s="2">
        <f t="shared" si="3"/>
        <v>375</v>
      </c>
      <c r="E19" s="2">
        <v>169</v>
      </c>
      <c r="F19" s="2">
        <v>206</v>
      </c>
      <c r="G19" s="2">
        <v>77</v>
      </c>
      <c r="H19" s="12">
        <f t="shared" si="2"/>
        <v>0.20533333333333334</v>
      </c>
    </row>
    <row r="20" spans="1:8" ht="16.5" customHeight="1">
      <c r="A20" s="17"/>
      <c r="B20" s="1" t="s">
        <v>25</v>
      </c>
      <c r="C20" s="2">
        <v>305</v>
      </c>
      <c r="D20" s="2">
        <f t="shared" si="3"/>
        <v>827</v>
      </c>
      <c r="E20" s="2">
        <v>403</v>
      </c>
      <c r="F20" s="2">
        <v>424</v>
      </c>
      <c r="G20" s="2">
        <v>163</v>
      </c>
      <c r="H20" s="12">
        <f t="shared" si="2"/>
        <v>0.19709794437726724</v>
      </c>
    </row>
    <row r="21" spans="1:8" ht="16.5" customHeight="1">
      <c r="A21" s="17"/>
      <c r="B21" s="1" t="s">
        <v>26</v>
      </c>
      <c r="C21" s="2">
        <v>127</v>
      </c>
      <c r="D21" s="2">
        <f t="shared" si="3"/>
        <v>285</v>
      </c>
      <c r="E21" s="2">
        <v>126</v>
      </c>
      <c r="F21" s="2">
        <v>159</v>
      </c>
      <c r="G21" s="2">
        <v>73</v>
      </c>
      <c r="H21" s="12">
        <f t="shared" si="2"/>
        <v>0.256140350877193</v>
      </c>
    </row>
    <row r="22" spans="1:8" ht="16.5" customHeight="1">
      <c r="A22" s="17"/>
      <c r="B22" s="1" t="s">
        <v>27</v>
      </c>
      <c r="C22" s="2">
        <v>312</v>
      </c>
      <c r="D22" s="2">
        <f t="shared" si="3"/>
        <v>880</v>
      </c>
      <c r="E22" s="2">
        <v>413</v>
      </c>
      <c r="F22" s="2">
        <v>467</v>
      </c>
      <c r="G22" s="2">
        <v>218</v>
      </c>
      <c r="H22" s="12">
        <f t="shared" si="2"/>
        <v>0.24772727272727274</v>
      </c>
    </row>
    <row r="23" spans="1:8" ht="16.5" customHeight="1">
      <c r="A23" s="17"/>
      <c r="B23" s="1" t="s">
        <v>28</v>
      </c>
      <c r="C23" s="2">
        <v>156</v>
      </c>
      <c r="D23" s="2">
        <f t="shared" si="3"/>
        <v>479</v>
      </c>
      <c r="E23" s="2">
        <v>229</v>
      </c>
      <c r="F23" s="2">
        <v>250</v>
      </c>
      <c r="G23" s="2">
        <v>154</v>
      </c>
      <c r="H23" s="12">
        <f t="shared" si="2"/>
        <v>0.32150313152400833</v>
      </c>
    </row>
    <row r="24" spans="1:8" ht="16.5" customHeight="1">
      <c r="A24" s="17"/>
      <c r="B24" s="1" t="s">
        <v>29</v>
      </c>
      <c r="C24" s="2">
        <v>288</v>
      </c>
      <c r="D24" s="2">
        <f t="shared" si="3"/>
        <v>942</v>
      </c>
      <c r="E24" s="2">
        <v>446</v>
      </c>
      <c r="F24" s="2">
        <v>496</v>
      </c>
      <c r="G24" s="2">
        <v>210</v>
      </c>
      <c r="H24" s="12">
        <f t="shared" si="2"/>
        <v>0.2229299363057325</v>
      </c>
    </row>
    <row r="25" spans="1:8" ht="16.5" customHeight="1">
      <c r="A25" s="17"/>
      <c r="B25" s="1" t="s">
        <v>30</v>
      </c>
      <c r="C25" s="2">
        <v>68</v>
      </c>
      <c r="D25" s="2">
        <f t="shared" si="3"/>
        <v>219</v>
      </c>
      <c r="E25" s="2">
        <v>106</v>
      </c>
      <c r="F25" s="2">
        <v>113</v>
      </c>
      <c r="G25" s="2">
        <v>48</v>
      </c>
      <c r="H25" s="12">
        <f t="shared" si="2"/>
        <v>0.2191780821917808</v>
      </c>
    </row>
    <row r="26" spans="1:8" ht="16.5" customHeight="1">
      <c r="A26" s="17"/>
      <c r="B26" s="14" t="s">
        <v>31</v>
      </c>
      <c r="C26" s="10">
        <f>SUM(C15:C25)</f>
        <v>3275</v>
      </c>
      <c r="D26" s="4">
        <f>E26+F26</f>
        <v>9272</v>
      </c>
      <c r="E26" s="10">
        <f>SUM(E15:E25)</f>
        <v>4456</v>
      </c>
      <c r="F26" s="10">
        <f>SUM(F15:F25)</f>
        <v>4816</v>
      </c>
      <c r="G26" s="10">
        <f>SUM(G15:G25)</f>
        <v>1640</v>
      </c>
      <c r="H26" s="11">
        <f t="shared" si="2"/>
        <v>0.17687661777394306</v>
      </c>
    </row>
    <row r="27" spans="1:8" ht="16.5" customHeight="1">
      <c r="A27" s="17" t="s">
        <v>32</v>
      </c>
      <c r="B27" s="1" t="s">
        <v>33</v>
      </c>
      <c r="C27" s="2">
        <v>414</v>
      </c>
      <c r="D27" s="2">
        <f>SUM(E27:F27)</f>
        <v>1670</v>
      </c>
      <c r="E27" s="2">
        <v>814</v>
      </c>
      <c r="F27" s="2">
        <v>856</v>
      </c>
      <c r="G27" s="2">
        <v>403</v>
      </c>
      <c r="H27" s="12">
        <f t="shared" si="2"/>
        <v>0.24131736526946107</v>
      </c>
    </row>
    <row r="28" spans="1:8" ht="16.5" customHeight="1">
      <c r="A28" s="17"/>
      <c r="B28" s="1" t="s">
        <v>34</v>
      </c>
      <c r="C28" s="2">
        <v>121</v>
      </c>
      <c r="D28" s="2">
        <f>SUM(E28:F28)</f>
        <v>472</v>
      </c>
      <c r="E28" s="2">
        <v>218</v>
      </c>
      <c r="F28" s="2">
        <v>254</v>
      </c>
      <c r="G28" s="2">
        <v>117</v>
      </c>
      <c r="H28" s="12">
        <f t="shared" si="2"/>
        <v>0.2478813559322034</v>
      </c>
    </row>
    <row r="29" spans="1:8" ht="16.5" customHeight="1">
      <c r="A29" s="17"/>
      <c r="B29" s="1" t="s">
        <v>35</v>
      </c>
      <c r="C29" s="2">
        <v>81</v>
      </c>
      <c r="D29" s="2">
        <f>SUM(E29:F29)</f>
        <v>317</v>
      </c>
      <c r="E29" s="2">
        <v>160</v>
      </c>
      <c r="F29" s="2">
        <v>157</v>
      </c>
      <c r="G29" s="2">
        <v>83</v>
      </c>
      <c r="H29" s="12">
        <f t="shared" si="2"/>
        <v>0.2618296529968454</v>
      </c>
    </row>
    <row r="30" spans="1:8" ht="16.5" customHeight="1">
      <c r="A30" s="17"/>
      <c r="B30" s="1" t="s">
        <v>36</v>
      </c>
      <c r="C30" s="2">
        <v>32</v>
      </c>
      <c r="D30" s="2">
        <f>SUM(E30:F30)</f>
        <v>114</v>
      </c>
      <c r="E30" s="2">
        <v>55</v>
      </c>
      <c r="F30" s="2">
        <v>59</v>
      </c>
      <c r="G30" s="2">
        <v>37</v>
      </c>
      <c r="H30" s="12">
        <f t="shared" si="2"/>
        <v>0.32456140350877194</v>
      </c>
    </row>
    <row r="31" spans="1:8" ht="16.5" customHeight="1">
      <c r="A31" s="17"/>
      <c r="B31" s="1" t="s">
        <v>37</v>
      </c>
      <c r="C31" s="2">
        <v>30</v>
      </c>
      <c r="D31" s="2">
        <f>SUM(E31:F31)</f>
        <v>75</v>
      </c>
      <c r="E31" s="2">
        <v>33</v>
      </c>
      <c r="F31" s="2">
        <v>42</v>
      </c>
      <c r="G31" s="2">
        <v>28</v>
      </c>
      <c r="H31" s="12">
        <f t="shared" si="2"/>
        <v>0.37333333333333335</v>
      </c>
    </row>
    <row r="32" spans="1:8" ht="16.5" customHeight="1">
      <c r="A32" s="17"/>
      <c r="B32" s="14" t="s">
        <v>38</v>
      </c>
      <c r="C32" s="10">
        <f>SUM(C27:C31)</f>
        <v>678</v>
      </c>
      <c r="D32" s="4">
        <f>E32+F32</f>
        <v>2648</v>
      </c>
      <c r="E32" s="10">
        <f>SUM(E27:E31)</f>
        <v>1280</v>
      </c>
      <c r="F32" s="10">
        <f>SUM(F27:F31)</f>
        <v>1368</v>
      </c>
      <c r="G32" s="10">
        <f>SUM(G27:G31)</f>
        <v>668</v>
      </c>
      <c r="H32" s="11">
        <f t="shared" si="2"/>
        <v>0.25226586102719034</v>
      </c>
    </row>
    <row r="33" spans="1:8" ht="16.5" customHeight="1">
      <c r="A33" s="17" t="s">
        <v>39</v>
      </c>
      <c r="B33" s="1" t="s">
        <v>40</v>
      </c>
      <c r="C33" s="2">
        <v>228</v>
      </c>
      <c r="D33" s="2">
        <f>SUM(E33:F33)</f>
        <v>732</v>
      </c>
      <c r="E33" s="2">
        <v>351</v>
      </c>
      <c r="F33" s="2">
        <v>381</v>
      </c>
      <c r="G33" s="2">
        <v>220</v>
      </c>
      <c r="H33" s="12">
        <f t="shared" si="2"/>
        <v>0.3005464480874317</v>
      </c>
    </row>
    <row r="34" spans="1:8" ht="16.5" customHeight="1">
      <c r="A34" s="17"/>
      <c r="B34" s="5" t="s">
        <v>41</v>
      </c>
      <c r="C34" s="6">
        <f>SUM(C35:C36)</f>
        <v>308</v>
      </c>
      <c r="D34" s="2">
        <f>E34+F34</f>
        <v>1122</v>
      </c>
      <c r="E34" s="6">
        <f>SUM(E35:E36)</f>
        <v>546</v>
      </c>
      <c r="F34" s="6">
        <f>SUM(F35:F36)</f>
        <v>576</v>
      </c>
      <c r="G34" s="6">
        <f>SUM(G35:G36)</f>
        <v>289</v>
      </c>
      <c r="H34" s="12">
        <f t="shared" si="2"/>
        <v>0.25757575757575757</v>
      </c>
    </row>
    <row r="35" spans="1:8" ht="16.5" customHeight="1">
      <c r="A35" s="17"/>
      <c r="B35" s="7" t="s">
        <v>55</v>
      </c>
      <c r="C35" s="6">
        <v>114</v>
      </c>
      <c r="D35" s="2">
        <f>SUM(E35:F35)</f>
        <v>441</v>
      </c>
      <c r="E35" s="6">
        <v>220</v>
      </c>
      <c r="F35" s="6">
        <v>221</v>
      </c>
      <c r="G35" s="2">
        <v>116</v>
      </c>
      <c r="H35" s="12">
        <f t="shared" si="2"/>
        <v>0.26303854875283444</v>
      </c>
    </row>
    <row r="36" spans="1:8" ht="16.5" customHeight="1">
      <c r="A36" s="17"/>
      <c r="B36" s="7" t="s">
        <v>42</v>
      </c>
      <c r="C36" s="6">
        <v>194</v>
      </c>
      <c r="D36" s="2">
        <f>SUM(E36:F36)</f>
        <v>681</v>
      </c>
      <c r="E36" s="6">
        <v>326</v>
      </c>
      <c r="F36" s="6">
        <v>355</v>
      </c>
      <c r="G36" s="2">
        <v>173</v>
      </c>
      <c r="H36" s="12">
        <f t="shared" si="2"/>
        <v>0.2540381791483113</v>
      </c>
    </row>
    <row r="37" spans="1:8" ht="16.5" customHeight="1">
      <c r="A37" s="17"/>
      <c r="B37" s="15" t="s">
        <v>43</v>
      </c>
      <c r="C37" s="10">
        <f>SUM(C33+C34)</f>
        <v>536</v>
      </c>
      <c r="D37" s="4">
        <f>E37+F37</f>
        <v>1854</v>
      </c>
      <c r="E37" s="10">
        <f>E33+E34</f>
        <v>897</v>
      </c>
      <c r="F37" s="10">
        <f>F33+F34</f>
        <v>957</v>
      </c>
      <c r="G37" s="10">
        <f>G33+G34</f>
        <v>509</v>
      </c>
      <c r="H37" s="11">
        <f t="shared" si="2"/>
        <v>0.2745415318230852</v>
      </c>
    </row>
    <row r="38" spans="1:8" ht="16.5" customHeight="1">
      <c r="A38" s="17" t="s">
        <v>44</v>
      </c>
      <c r="B38" s="8" t="s">
        <v>45</v>
      </c>
      <c r="C38" s="6">
        <v>264</v>
      </c>
      <c r="D38" s="2">
        <f>SUM(E38:F38)</f>
        <v>965</v>
      </c>
      <c r="E38" s="6">
        <v>470</v>
      </c>
      <c r="F38" s="6">
        <v>495</v>
      </c>
      <c r="G38" s="2">
        <v>318</v>
      </c>
      <c r="H38" s="12">
        <f t="shared" si="2"/>
        <v>0.3295336787564767</v>
      </c>
    </row>
    <row r="39" spans="1:8" ht="16.5" customHeight="1">
      <c r="A39" s="17"/>
      <c r="B39" s="8" t="s">
        <v>46</v>
      </c>
      <c r="C39" s="6">
        <f>SUM(C40:C41)</f>
        <v>499</v>
      </c>
      <c r="D39" s="2">
        <f>D40+D41</f>
        <v>2080</v>
      </c>
      <c r="E39" s="2">
        <f>E40+E41</f>
        <v>979</v>
      </c>
      <c r="F39" s="2">
        <f>F40+F41</f>
        <v>1101</v>
      </c>
      <c r="G39" s="6">
        <f>SUM(G40:G41)</f>
        <v>558</v>
      </c>
      <c r="H39" s="12">
        <f t="shared" si="2"/>
        <v>0.26826923076923076</v>
      </c>
    </row>
    <row r="40" spans="1:8" ht="16.5" customHeight="1">
      <c r="A40" s="17"/>
      <c r="B40" s="7" t="s">
        <v>47</v>
      </c>
      <c r="C40" s="6">
        <v>338</v>
      </c>
      <c r="D40" s="2">
        <f>SUM(E40:F40)</f>
        <v>1487</v>
      </c>
      <c r="E40" s="6">
        <v>692</v>
      </c>
      <c r="F40" s="6">
        <v>795</v>
      </c>
      <c r="G40" s="2">
        <v>384</v>
      </c>
      <c r="H40" s="12">
        <f t="shared" si="2"/>
        <v>0.2582380632145259</v>
      </c>
    </row>
    <row r="41" spans="1:8" ht="16.5" customHeight="1">
      <c r="A41" s="17"/>
      <c r="B41" s="7" t="s">
        <v>48</v>
      </c>
      <c r="C41" s="6">
        <v>161</v>
      </c>
      <c r="D41" s="2">
        <f>SUM(E41:F41)</f>
        <v>593</v>
      </c>
      <c r="E41" s="6">
        <v>287</v>
      </c>
      <c r="F41" s="6">
        <v>306</v>
      </c>
      <c r="G41" s="2">
        <v>174</v>
      </c>
      <c r="H41" s="12">
        <f t="shared" si="2"/>
        <v>0.2934232715008432</v>
      </c>
    </row>
    <row r="42" spans="1:8" ht="16.5" customHeight="1">
      <c r="A42" s="17"/>
      <c r="B42" s="8" t="s">
        <v>49</v>
      </c>
      <c r="C42" s="6">
        <v>214</v>
      </c>
      <c r="D42" s="2">
        <f>SUM(E42:F42)</f>
        <v>832</v>
      </c>
      <c r="E42" s="6">
        <v>416</v>
      </c>
      <c r="F42" s="6">
        <v>416</v>
      </c>
      <c r="G42" s="2">
        <v>243</v>
      </c>
      <c r="H42" s="12">
        <f t="shared" si="2"/>
        <v>0.2920673076923077</v>
      </c>
    </row>
    <row r="43" spans="1:8" ht="16.5" customHeight="1">
      <c r="A43" s="17"/>
      <c r="B43" s="8" t="s">
        <v>50</v>
      </c>
      <c r="C43" s="6">
        <v>205</v>
      </c>
      <c r="D43" s="2">
        <f>SUM(E43:F43)</f>
        <v>537</v>
      </c>
      <c r="E43" s="6">
        <v>255</v>
      </c>
      <c r="F43" s="6">
        <v>282</v>
      </c>
      <c r="G43" s="2">
        <v>199</v>
      </c>
      <c r="H43" s="12">
        <f t="shared" si="2"/>
        <v>0.37057728119180633</v>
      </c>
    </row>
    <row r="44" spans="1:8" ht="16.5" customHeight="1">
      <c r="A44" s="17"/>
      <c r="B44" s="8" t="s">
        <v>51</v>
      </c>
      <c r="C44" s="6">
        <v>283</v>
      </c>
      <c r="D44" s="2">
        <f>SUM(E44:F44)</f>
        <v>661</v>
      </c>
      <c r="E44" s="6">
        <v>301</v>
      </c>
      <c r="F44" s="6">
        <v>360</v>
      </c>
      <c r="G44" s="2">
        <v>280</v>
      </c>
      <c r="H44" s="12">
        <f t="shared" si="2"/>
        <v>0.4236006051437216</v>
      </c>
    </row>
    <row r="45" spans="1:8" ht="16.5" customHeight="1">
      <c r="A45" s="17"/>
      <c r="B45" s="15" t="s">
        <v>52</v>
      </c>
      <c r="C45" s="10">
        <f>SUM(C38+C39+C42+C43+C44)</f>
        <v>1465</v>
      </c>
      <c r="D45" s="4">
        <f>E45+F45</f>
        <v>5075</v>
      </c>
      <c r="E45" s="10">
        <f>E38+E39+E42+E43+E44</f>
        <v>2421</v>
      </c>
      <c r="F45" s="10">
        <f>F38+F39+F42+F43+F44</f>
        <v>2654</v>
      </c>
      <c r="G45" s="10">
        <f>G38+G39+G42+G43+G44</f>
        <v>1598</v>
      </c>
      <c r="H45" s="11">
        <f>G45/D45</f>
        <v>0.3148768472906404</v>
      </c>
    </row>
    <row r="46" spans="1:8" ht="14.25">
      <c r="A46" s="16"/>
      <c r="B46" s="16"/>
      <c r="C46" s="16"/>
      <c r="D46" s="16"/>
      <c r="E46" s="16"/>
      <c r="F46" s="18" t="s">
        <v>53</v>
      </c>
      <c r="G46" s="18"/>
      <c r="H46" s="18"/>
    </row>
    <row r="47" spans="1:8" ht="14.25">
      <c r="A47" s="16"/>
      <c r="B47" s="16"/>
      <c r="C47" s="16"/>
      <c r="D47" s="16"/>
      <c r="E47" s="16"/>
      <c r="F47" s="18" t="s">
        <v>54</v>
      </c>
      <c r="G47" s="18"/>
      <c r="H47" s="18"/>
    </row>
  </sheetData>
  <mergeCells count="14">
    <mergeCell ref="A1:H1"/>
    <mergeCell ref="A2:B3"/>
    <mergeCell ref="C2:C3"/>
    <mergeCell ref="D2:F2"/>
    <mergeCell ref="G2:G3"/>
    <mergeCell ref="H2:H3"/>
    <mergeCell ref="A33:A37"/>
    <mergeCell ref="A38:A45"/>
    <mergeCell ref="F47:H47"/>
    <mergeCell ref="A4:B4"/>
    <mergeCell ref="A5:A14"/>
    <mergeCell ref="A15:A26"/>
    <mergeCell ref="A27:A32"/>
    <mergeCell ref="F46:H46"/>
  </mergeCells>
  <printOptions horizontalCentered="1"/>
  <pageMargins left="0.7874015748031497" right="0.7874015748031497" top="0.5511811023622047" bottom="0.629921259842519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2007-01-30T07:42:12Z</cp:lastPrinted>
  <dcterms:created xsi:type="dcterms:W3CDTF">1997-01-08T22:48:59Z</dcterms:created>
  <dcterms:modified xsi:type="dcterms:W3CDTF">2007-01-30T07:42:17Z</dcterms:modified>
  <cp:category/>
  <cp:version/>
  <cp:contentType/>
  <cp:contentStatus/>
</cp:coreProperties>
</file>