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<sst xmlns="http://schemas.openxmlformats.org/spreadsheetml/2006/main" count="57" uniqueCount="57">
  <si>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</si>
  <si>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</si>
  <si>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</si>
  <si>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</si>
  <si>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</si>
  <si>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</si>
  <si>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</si>
  <si>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</si>
  <si>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</si>
  <si>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</si>
  <si>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</si>
  <si>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</si>
  <si>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</si>
  <si>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</si>
  <si>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</si>
  <si>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</si>
  <si>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</si>
  <si>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</si>
  <si>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</si>
  <si>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</si>
  <si>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</si>
  <si>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</si>
  <si>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</si>
  <si>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</si>
  <si>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</si>
  <si>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</si>
  <si>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</si>
  <si>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</si>
  <si>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</si>
  <si>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</si>
  <si>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</si>
  <si>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</si>
  <si>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</si>
  <si>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</si>
  <si>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</si>
  <si>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</si>
  <si>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</si>
  <si>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</si>
  <si>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</si>
  <si>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</si>
  <si>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</si>
  <si>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</si>
  <si>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</si>
  <si>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</si>
  <si>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</si>
  <si>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</si>
  <si>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</si>
  <si>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</si>
  <si>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</si>
  <si>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</si>
  <si>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</si>
  <si>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</si>
  <si>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</si>
  <si>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</si>
  <si>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</si>
  <si>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※鳥羽町は鳥羽2丁目に含みます</t>
  </si>
  <si>
    <t>鳥羽市地区別人口･高齢者数 (平成15年3月末日現在)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</si>
</sst>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6" applyFont="1" applyBorder="1" applyAlignment="1">
      <alignment horizontal="right" vertical="center"/>
    </xf>
    <xf numFmtId="38" fontId="2" fillId="0" borderId="1" xfId="16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6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5" fillId="0" borderId="1" xfId="16" applyFont="1" applyFill="1" applyBorder="1" applyAlignment="1">
      <alignment horizontal="right" vertical="center"/>
    </xf>
    <xf numFmtId="176" fontId="5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distributed"/>
    </xf>
    <xf numFmtId="0" fontId="5" fillId="0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5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I1" sqref="I1"/>
    </sheetView>
  </sheetViews>
  <sheetFormatPr defaultColWidth="9.00390625" defaultRowHeight="13.5"/>
  <cols>
    <col min="1" max="1" width="4.50390625" style="8" customWidth="1"/>
    <col min="2" max="2" width="15.25390625" style="8" customWidth="1"/>
    <col min="3" max="6" width="9.875" style="8" customWidth="1"/>
    <col min="7" max="7" width="15.875" style="8" customWidth="1"/>
    <col min="8" max="8" width="10.75390625" style="8" customWidth="1"/>
    <col min="9" max="16384" width="9.00390625" style="8" customWidth="1"/>
  </cols>
  <sheetData>
    <row r="1" spans="1:8" ht="23.25" customHeight="1">
      <c r="A1" s="19" t="s">
        <v>56</v>
      </c>
      <c r="B1" s="19"/>
      <c r="C1" s="19"/>
      <c r="D1" s="19"/>
      <c r="E1" s="19"/>
      <c r="F1" s="19"/>
      <c r="G1" s="19"/>
      <c r="H1" s="19"/>
    </row>
    <row r="2" spans="1:8" ht="16.5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16.5" customHeight="1">
      <c r="A3" s="21"/>
      <c r="B3" s="21"/>
      <c r="C3" s="20"/>
      <c r="D3" s="9" t="s">
        <v>4</v>
      </c>
      <c r="E3" s="9" t="s">
        <v>5</v>
      </c>
      <c r="F3" s="9" t="s">
        <v>6</v>
      </c>
      <c r="G3" s="23"/>
      <c r="H3" s="23"/>
    </row>
    <row r="4" spans="1:8" ht="16.5" customHeight="1">
      <c r="A4" s="17" t="s">
        <v>7</v>
      </c>
      <c r="B4" s="18"/>
      <c r="C4" s="10">
        <f>SUM(C14+C26+C32+C37+C45)</f>
        <v>8382</v>
      </c>
      <c r="D4" s="10">
        <f>D14+D26+D32+D37+D45</f>
        <v>24840</v>
      </c>
      <c r="E4" s="10">
        <f>E14+E26+E32+E37+E45</f>
        <v>11874</v>
      </c>
      <c r="F4" s="10">
        <f>F14+F26+F32+F37+F45</f>
        <v>12966</v>
      </c>
      <c r="G4" s="10">
        <f>G14+G26+G32+G37+G45</f>
        <v>5995</v>
      </c>
      <c r="H4" s="11">
        <f>G4/D4</f>
        <v>0.24134460547504025</v>
      </c>
    </row>
    <row r="5" spans="1:8" ht="16.5" customHeight="1">
      <c r="A5" s="15" t="s">
        <v>8</v>
      </c>
      <c r="B5" s="1" t="s">
        <v>9</v>
      </c>
      <c r="C5" s="2">
        <v>238</v>
      </c>
      <c r="D5" s="3">
        <f>E5+F5</f>
        <v>540</v>
      </c>
      <c r="E5" s="2">
        <v>266</v>
      </c>
      <c r="F5" s="2">
        <v>274</v>
      </c>
      <c r="G5" s="2">
        <v>131</v>
      </c>
      <c r="H5" s="12">
        <f aca="true" t="shared" si="0" ref="H5:H13">G5/D5</f>
        <v>0.24259259259259258</v>
      </c>
    </row>
    <row r="6" spans="1:8" ht="16.5" customHeight="1">
      <c r="A6" s="15"/>
      <c r="B6" s="1" t="s">
        <v>10</v>
      </c>
      <c r="C6" s="2">
        <v>266</v>
      </c>
      <c r="D6" s="3">
        <f aca="true" t="shared" si="1" ref="D6:D13">E6+F6</f>
        <v>545</v>
      </c>
      <c r="E6" s="2">
        <v>252</v>
      </c>
      <c r="F6" s="2">
        <v>293</v>
      </c>
      <c r="G6" s="2">
        <v>170</v>
      </c>
      <c r="H6" s="12">
        <f t="shared" si="0"/>
        <v>0.3119266055045872</v>
      </c>
    </row>
    <row r="7" spans="1:8" ht="16.5" customHeight="1">
      <c r="A7" s="15"/>
      <c r="B7" s="1" t="s">
        <v>11</v>
      </c>
      <c r="C7" s="2">
        <v>288</v>
      </c>
      <c r="D7" s="3">
        <f t="shared" si="1"/>
        <v>689</v>
      </c>
      <c r="E7" s="2">
        <v>317</v>
      </c>
      <c r="F7" s="2">
        <v>372</v>
      </c>
      <c r="G7" s="2">
        <v>237</v>
      </c>
      <c r="H7" s="12">
        <f t="shared" si="0"/>
        <v>0.3439767779390421</v>
      </c>
    </row>
    <row r="8" spans="1:8" ht="16.5" customHeight="1">
      <c r="A8" s="15"/>
      <c r="B8" s="1" t="s">
        <v>12</v>
      </c>
      <c r="C8" s="2">
        <v>236</v>
      </c>
      <c r="D8" s="3">
        <f t="shared" si="1"/>
        <v>578</v>
      </c>
      <c r="E8" s="2">
        <v>257</v>
      </c>
      <c r="F8" s="2">
        <v>321</v>
      </c>
      <c r="G8" s="2">
        <v>180</v>
      </c>
      <c r="H8" s="12">
        <f t="shared" si="0"/>
        <v>0.31141868512110726</v>
      </c>
    </row>
    <row r="9" spans="1:8" ht="16.5" customHeight="1">
      <c r="A9" s="15"/>
      <c r="B9" s="1" t="s">
        <v>13</v>
      </c>
      <c r="C9" s="2">
        <v>151</v>
      </c>
      <c r="D9" s="3">
        <f t="shared" si="1"/>
        <v>367</v>
      </c>
      <c r="E9" s="2">
        <v>194</v>
      </c>
      <c r="F9" s="2">
        <v>173</v>
      </c>
      <c r="G9" s="2">
        <v>64</v>
      </c>
      <c r="H9" s="12">
        <f t="shared" si="0"/>
        <v>0.17438692098092642</v>
      </c>
    </row>
    <row r="10" spans="1:8" ht="16.5" customHeight="1">
      <c r="A10" s="15"/>
      <c r="B10" s="1" t="s">
        <v>14</v>
      </c>
      <c r="C10" s="2">
        <v>376</v>
      </c>
      <c r="D10" s="3">
        <f t="shared" si="1"/>
        <v>929</v>
      </c>
      <c r="E10" s="2">
        <v>430</v>
      </c>
      <c r="F10" s="2">
        <v>499</v>
      </c>
      <c r="G10" s="2">
        <v>300</v>
      </c>
      <c r="H10" s="12">
        <f t="shared" si="0"/>
        <v>0.32292787944025836</v>
      </c>
    </row>
    <row r="11" spans="1:8" ht="16.5" customHeight="1">
      <c r="A11" s="15"/>
      <c r="B11" s="1" t="s">
        <v>15</v>
      </c>
      <c r="C11" s="2">
        <v>179</v>
      </c>
      <c r="D11" s="3">
        <f t="shared" si="1"/>
        <v>533</v>
      </c>
      <c r="E11" s="2">
        <v>235</v>
      </c>
      <c r="F11" s="2">
        <v>298</v>
      </c>
      <c r="G11" s="2">
        <v>140</v>
      </c>
      <c r="H11" s="12">
        <f t="shared" si="0"/>
        <v>0.2626641651031895</v>
      </c>
    </row>
    <row r="12" spans="1:8" ht="16.5" customHeight="1">
      <c r="A12" s="15"/>
      <c r="B12" s="1" t="s">
        <v>16</v>
      </c>
      <c r="C12" s="2">
        <v>572</v>
      </c>
      <c r="D12" s="3">
        <f t="shared" si="1"/>
        <v>1307</v>
      </c>
      <c r="E12" s="2">
        <v>646</v>
      </c>
      <c r="F12" s="2">
        <v>661</v>
      </c>
      <c r="G12" s="2">
        <v>292</v>
      </c>
      <c r="H12" s="12">
        <f t="shared" si="0"/>
        <v>0.2234123947972456</v>
      </c>
    </row>
    <row r="13" spans="1:8" ht="16.5" customHeight="1">
      <c r="A13" s="15"/>
      <c r="B13" s="1" t="s">
        <v>17</v>
      </c>
      <c r="C13" s="2">
        <v>148</v>
      </c>
      <c r="D13" s="3">
        <f t="shared" si="1"/>
        <v>411</v>
      </c>
      <c r="E13" s="2">
        <v>189</v>
      </c>
      <c r="F13" s="2">
        <v>222</v>
      </c>
      <c r="G13" s="2">
        <v>73</v>
      </c>
      <c r="H13" s="12">
        <f t="shared" si="0"/>
        <v>0.17761557177615572</v>
      </c>
    </row>
    <row r="14" spans="1:8" ht="16.5" customHeight="1">
      <c r="A14" s="15"/>
      <c r="B14" s="13" t="s">
        <v>18</v>
      </c>
      <c r="C14" s="10">
        <f>SUM(C5:C13)</f>
        <v>2454</v>
      </c>
      <c r="D14" s="10">
        <f>SUM(D5:D13)</f>
        <v>5899</v>
      </c>
      <c r="E14" s="10">
        <f>SUM(E5:E13)</f>
        <v>2786</v>
      </c>
      <c r="F14" s="10">
        <f>SUM(F5:F13)</f>
        <v>3113</v>
      </c>
      <c r="G14" s="10">
        <f>SUM(G5:G13)</f>
        <v>1587</v>
      </c>
      <c r="H14" s="11">
        <f>G14/D14</f>
        <v>0.2690286489235464</v>
      </c>
    </row>
    <row r="15" spans="1:8" ht="16.5" customHeight="1">
      <c r="A15" s="15" t="s">
        <v>19</v>
      </c>
      <c r="B15" s="1" t="s">
        <v>20</v>
      </c>
      <c r="C15" s="2">
        <v>1055</v>
      </c>
      <c r="D15" s="2">
        <f>E15+F15</f>
        <v>3014</v>
      </c>
      <c r="E15" s="2">
        <v>1455</v>
      </c>
      <c r="F15" s="2">
        <v>1559</v>
      </c>
      <c r="G15" s="2">
        <v>447</v>
      </c>
      <c r="H15" s="12">
        <f aca="true" t="shared" si="2" ref="H15:H44">G15/D15</f>
        <v>0.14830789648307896</v>
      </c>
    </row>
    <row r="16" spans="1:8" ht="16.5" customHeight="1">
      <c r="A16" s="15"/>
      <c r="B16" s="1" t="s">
        <v>21</v>
      </c>
      <c r="C16" s="2">
        <v>222</v>
      </c>
      <c r="D16" s="2">
        <f aca="true" t="shared" si="3" ref="D16:D25">E16+F16</f>
        <v>683</v>
      </c>
      <c r="E16" s="2">
        <v>323</v>
      </c>
      <c r="F16" s="2">
        <v>360</v>
      </c>
      <c r="G16" s="2">
        <v>94</v>
      </c>
      <c r="H16" s="12">
        <f t="shared" si="2"/>
        <v>0.1376281112737921</v>
      </c>
    </row>
    <row r="17" spans="1:8" ht="16.5" customHeight="1">
      <c r="A17" s="15"/>
      <c r="B17" s="1" t="s">
        <v>22</v>
      </c>
      <c r="C17" s="2">
        <v>308</v>
      </c>
      <c r="D17" s="2">
        <f t="shared" si="3"/>
        <v>874</v>
      </c>
      <c r="E17" s="2">
        <v>440</v>
      </c>
      <c r="F17" s="2">
        <v>434</v>
      </c>
      <c r="G17" s="2">
        <v>46</v>
      </c>
      <c r="H17" s="12">
        <f t="shared" si="2"/>
        <v>0.05263157894736842</v>
      </c>
    </row>
    <row r="18" spans="1:8" ht="16.5" customHeight="1">
      <c r="A18" s="15"/>
      <c r="B18" s="1" t="s">
        <v>23</v>
      </c>
      <c r="C18" s="2">
        <v>248</v>
      </c>
      <c r="D18" s="2">
        <f t="shared" si="3"/>
        <v>648</v>
      </c>
      <c r="E18" s="2">
        <v>318</v>
      </c>
      <c r="F18" s="2">
        <v>330</v>
      </c>
      <c r="G18" s="2">
        <v>100</v>
      </c>
      <c r="H18" s="12">
        <f t="shared" si="2"/>
        <v>0.15432098765432098</v>
      </c>
    </row>
    <row r="19" spans="1:8" ht="16.5" customHeight="1">
      <c r="A19" s="15"/>
      <c r="B19" s="1" t="s">
        <v>24</v>
      </c>
      <c r="C19" s="2">
        <v>154</v>
      </c>
      <c r="D19" s="2">
        <f t="shared" si="3"/>
        <v>373</v>
      </c>
      <c r="E19" s="2">
        <v>169</v>
      </c>
      <c r="F19" s="2">
        <v>204</v>
      </c>
      <c r="G19" s="2">
        <v>76</v>
      </c>
      <c r="H19" s="12">
        <f t="shared" si="2"/>
        <v>0.2037533512064343</v>
      </c>
    </row>
    <row r="20" spans="1:8" ht="16.5" customHeight="1">
      <c r="A20" s="15"/>
      <c r="B20" s="1" t="s">
        <v>25</v>
      </c>
      <c r="C20" s="2">
        <v>303</v>
      </c>
      <c r="D20" s="2">
        <f t="shared" si="3"/>
        <v>837</v>
      </c>
      <c r="E20" s="2">
        <v>410</v>
      </c>
      <c r="F20" s="2">
        <v>427</v>
      </c>
      <c r="G20" s="2">
        <v>165</v>
      </c>
      <c r="H20" s="12">
        <f t="shared" si="2"/>
        <v>0.1971326164874552</v>
      </c>
    </row>
    <row r="21" spans="1:8" ht="16.5" customHeight="1">
      <c r="A21" s="15"/>
      <c r="B21" s="1" t="s">
        <v>26</v>
      </c>
      <c r="C21" s="2">
        <v>127</v>
      </c>
      <c r="D21" s="2">
        <f t="shared" si="3"/>
        <v>291</v>
      </c>
      <c r="E21" s="2">
        <v>128</v>
      </c>
      <c r="F21" s="2">
        <v>163</v>
      </c>
      <c r="G21" s="2">
        <v>72</v>
      </c>
      <c r="H21" s="12">
        <f t="shared" si="2"/>
        <v>0.24742268041237114</v>
      </c>
    </row>
    <row r="22" spans="1:8" ht="16.5" customHeight="1">
      <c r="A22" s="15"/>
      <c r="B22" s="1" t="s">
        <v>27</v>
      </c>
      <c r="C22" s="2">
        <v>315</v>
      </c>
      <c r="D22" s="2">
        <f t="shared" si="3"/>
        <v>894</v>
      </c>
      <c r="E22" s="2">
        <v>420</v>
      </c>
      <c r="F22" s="2">
        <v>474</v>
      </c>
      <c r="G22" s="2">
        <v>222</v>
      </c>
      <c r="H22" s="12">
        <f t="shared" si="2"/>
        <v>0.2483221476510067</v>
      </c>
    </row>
    <row r="23" spans="1:8" ht="16.5" customHeight="1">
      <c r="A23" s="15"/>
      <c r="B23" s="1" t="s">
        <v>28</v>
      </c>
      <c r="C23" s="2">
        <v>156</v>
      </c>
      <c r="D23" s="2">
        <f t="shared" si="3"/>
        <v>478</v>
      </c>
      <c r="E23" s="2">
        <v>228</v>
      </c>
      <c r="F23" s="2">
        <v>250</v>
      </c>
      <c r="G23" s="2">
        <v>151</v>
      </c>
      <c r="H23" s="12">
        <f t="shared" si="2"/>
        <v>0.3158995815899582</v>
      </c>
    </row>
    <row r="24" spans="1:8" ht="16.5" customHeight="1">
      <c r="A24" s="15"/>
      <c r="B24" s="1" t="s">
        <v>29</v>
      </c>
      <c r="C24" s="2">
        <v>285</v>
      </c>
      <c r="D24" s="2">
        <f t="shared" si="3"/>
        <v>936</v>
      </c>
      <c r="E24" s="2">
        <v>438</v>
      </c>
      <c r="F24" s="2">
        <v>498</v>
      </c>
      <c r="G24" s="2">
        <v>208</v>
      </c>
      <c r="H24" s="12">
        <f t="shared" si="2"/>
        <v>0.2222222222222222</v>
      </c>
    </row>
    <row r="25" spans="1:8" ht="16.5" customHeight="1">
      <c r="A25" s="15"/>
      <c r="B25" s="1" t="s">
        <v>30</v>
      </c>
      <c r="C25" s="2">
        <v>66</v>
      </c>
      <c r="D25" s="2">
        <f t="shared" si="3"/>
        <v>212</v>
      </c>
      <c r="E25" s="2">
        <v>103</v>
      </c>
      <c r="F25" s="2">
        <v>109</v>
      </c>
      <c r="G25" s="2">
        <v>51</v>
      </c>
      <c r="H25" s="12">
        <f t="shared" si="2"/>
        <v>0.24056603773584906</v>
      </c>
    </row>
    <row r="26" spans="1:8" ht="16.5" customHeight="1">
      <c r="A26" s="15"/>
      <c r="B26" s="13" t="s">
        <v>31</v>
      </c>
      <c r="C26" s="10">
        <f>SUM(C15:C25)</f>
        <v>3239</v>
      </c>
      <c r="D26" s="10">
        <f>SUM(D15:D25)</f>
        <v>9240</v>
      </c>
      <c r="E26" s="10">
        <f>SUM(E15:E25)</f>
        <v>4432</v>
      </c>
      <c r="F26" s="10">
        <f>SUM(F15:F25)</f>
        <v>4808</v>
      </c>
      <c r="G26" s="10">
        <f>SUM(G15:G25)</f>
        <v>1632</v>
      </c>
      <c r="H26" s="11">
        <f t="shared" si="2"/>
        <v>0.17662337662337663</v>
      </c>
    </row>
    <row r="27" spans="1:8" ht="16.5" customHeight="1">
      <c r="A27" s="15" t="s">
        <v>32</v>
      </c>
      <c r="B27" s="1" t="s">
        <v>33</v>
      </c>
      <c r="C27" s="2">
        <v>418</v>
      </c>
      <c r="D27" s="2">
        <f>E27+F27</f>
        <v>1710</v>
      </c>
      <c r="E27" s="2">
        <v>834</v>
      </c>
      <c r="F27" s="2">
        <v>876</v>
      </c>
      <c r="G27" s="2">
        <v>403</v>
      </c>
      <c r="H27" s="12">
        <f t="shared" si="2"/>
        <v>0.23567251461988303</v>
      </c>
    </row>
    <row r="28" spans="1:8" ht="16.5" customHeight="1">
      <c r="A28" s="15"/>
      <c r="B28" s="1" t="s">
        <v>34</v>
      </c>
      <c r="C28" s="2">
        <v>125</v>
      </c>
      <c r="D28" s="2">
        <f>E28+F28</f>
        <v>483</v>
      </c>
      <c r="E28" s="2">
        <v>223</v>
      </c>
      <c r="F28" s="2">
        <v>260</v>
      </c>
      <c r="G28" s="2">
        <v>115</v>
      </c>
      <c r="H28" s="12">
        <f t="shared" si="2"/>
        <v>0.23809523809523808</v>
      </c>
    </row>
    <row r="29" spans="1:8" ht="16.5" customHeight="1">
      <c r="A29" s="15"/>
      <c r="B29" s="1" t="s">
        <v>35</v>
      </c>
      <c r="C29" s="2">
        <v>80</v>
      </c>
      <c r="D29" s="2">
        <f>E29+F29</f>
        <v>323</v>
      </c>
      <c r="E29" s="2">
        <v>162</v>
      </c>
      <c r="F29" s="2">
        <v>161</v>
      </c>
      <c r="G29" s="2">
        <v>81</v>
      </c>
      <c r="H29" s="12">
        <f t="shared" si="2"/>
        <v>0.25077399380804954</v>
      </c>
    </row>
    <row r="30" spans="1:8" ht="16.5" customHeight="1">
      <c r="A30" s="15"/>
      <c r="B30" s="1" t="s">
        <v>36</v>
      </c>
      <c r="C30" s="2">
        <v>32</v>
      </c>
      <c r="D30" s="2">
        <f>E30+F30</f>
        <v>111</v>
      </c>
      <c r="E30" s="2">
        <v>54</v>
      </c>
      <c r="F30" s="2">
        <v>57</v>
      </c>
      <c r="G30" s="2">
        <v>38</v>
      </c>
      <c r="H30" s="12">
        <f t="shared" si="2"/>
        <v>0.34234234234234234</v>
      </c>
    </row>
    <row r="31" spans="1:8" ht="16.5" customHeight="1">
      <c r="A31" s="15"/>
      <c r="B31" s="1" t="s">
        <v>37</v>
      </c>
      <c r="C31" s="2">
        <v>30</v>
      </c>
      <c r="D31" s="2">
        <f>E31+F31</f>
        <v>75</v>
      </c>
      <c r="E31" s="2">
        <v>33</v>
      </c>
      <c r="F31" s="2">
        <v>42</v>
      </c>
      <c r="G31" s="2">
        <v>28</v>
      </c>
      <c r="H31" s="12">
        <f t="shared" si="2"/>
        <v>0.37333333333333335</v>
      </c>
    </row>
    <row r="32" spans="1:8" ht="16.5" customHeight="1">
      <c r="A32" s="15"/>
      <c r="B32" s="13" t="s">
        <v>38</v>
      </c>
      <c r="C32" s="10">
        <f>SUM(C27:C31)</f>
        <v>685</v>
      </c>
      <c r="D32" s="10">
        <f>SUM(D27:D31)</f>
        <v>2702</v>
      </c>
      <c r="E32" s="10">
        <f>SUM(E27:E31)</f>
        <v>1306</v>
      </c>
      <c r="F32" s="10">
        <f>SUM(F27:F31)</f>
        <v>1396</v>
      </c>
      <c r="G32" s="10">
        <f>SUM(G27:G31)</f>
        <v>665</v>
      </c>
      <c r="H32" s="11">
        <f t="shared" si="2"/>
        <v>0.24611398963730569</v>
      </c>
    </row>
    <row r="33" spans="1:8" ht="16.5" customHeight="1">
      <c r="A33" s="15" t="s">
        <v>39</v>
      </c>
      <c r="B33" s="1" t="s">
        <v>40</v>
      </c>
      <c r="C33" s="2">
        <v>227</v>
      </c>
      <c r="D33" s="2">
        <f>E33+F33</f>
        <v>745</v>
      </c>
      <c r="E33" s="2">
        <v>359</v>
      </c>
      <c r="F33" s="2">
        <v>386</v>
      </c>
      <c r="G33" s="2">
        <v>220</v>
      </c>
      <c r="H33" s="12">
        <f t="shared" si="2"/>
        <v>0.2953020134228188</v>
      </c>
    </row>
    <row r="34" spans="1:8" ht="16.5" customHeight="1">
      <c r="A34" s="15"/>
      <c r="B34" s="4" t="s">
        <v>41</v>
      </c>
      <c r="C34" s="5">
        <f>SUM(C35:C36)</f>
        <v>309</v>
      </c>
      <c r="D34" s="5">
        <f>SUM(D35:D36)</f>
        <v>1129</v>
      </c>
      <c r="E34" s="5">
        <f>SUM(E35:E36)</f>
        <v>549</v>
      </c>
      <c r="F34" s="5">
        <f>SUM(F35:F36)</f>
        <v>580</v>
      </c>
      <c r="G34" s="5">
        <f>SUM(G35:G36)</f>
        <v>285</v>
      </c>
      <c r="H34" s="12">
        <f t="shared" si="2"/>
        <v>0.2524357838795394</v>
      </c>
    </row>
    <row r="35" spans="1:8" ht="16.5" customHeight="1">
      <c r="A35" s="15"/>
      <c r="B35" s="6" t="s">
        <v>54</v>
      </c>
      <c r="C35" s="5">
        <v>112</v>
      </c>
      <c r="D35" s="5">
        <f>E35+F35</f>
        <v>437</v>
      </c>
      <c r="E35" s="5">
        <v>216</v>
      </c>
      <c r="F35" s="5">
        <v>221</v>
      </c>
      <c r="G35" s="2">
        <v>116</v>
      </c>
      <c r="H35" s="12">
        <f t="shared" si="2"/>
        <v>0.2654462242562929</v>
      </c>
    </row>
    <row r="36" spans="1:8" ht="16.5" customHeight="1">
      <c r="A36" s="15"/>
      <c r="B36" s="6" t="s">
        <v>42</v>
      </c>
      <c r="C36" s="5">
        <v>197</v>
      </c>
      <c r="D36" s="5">
        <f>E36+F36</f>
        <v>692</v>
      </c>
      <c r="E36" s="5">
        <v>333</v>
      </c>
      <c r="F36" s="5">
        <v>359</v>
      </c>
      <c r="G36" s="2">
        <v>169</v>
      </c>
      <c r="H36" s="12">
        <f t="shared" si="2"/>
        <v>0.24421965317919075</v>
      </c>
    </row>
    <row r="37" spans="1:8" ht="16.5" customHeight="1">
      <c r="A37" s="15"/>
      <c r="B37" s="14" t="s">
        <v>43</v>
      </c>
      <c r="C37" s="10">
        <f>SUM(C33+C34)</f>
        <v>536</v>
      </c>
      <c r="D37" s="10">
        <f>D33+D34</f>
        <v>1874</v>
      </c>
      <c r="E37" s="10">
        <f>E33+E34</f>
        <v>908</v>
      </c>
      <c r="F37" s="10">
        <f>F33+F34</f>
        <v>966</v>
      </c>
      <c r="G37" s="10">
        <f>G33+G34</f>
        <v>505</v>
      </c>
      <c r="H37" s="11">
        <f t="shared" si="2"/>
        <v>0.2694770544290288</v>
      </c>
    </row>
    <row r="38" spans="1:8" ht="16.5" customHeight="1">
      <c r="A38" s="15" t="s">
        <v>44</v>
      </c>
      <c r="B38" s="7" t="s">
        <v>45</v>
      </c>
      <c r="C38" s="5">
        <v>263</v>
      </c>
      <c r="D38" s="5">
        <f>E38+F38</f>
        <v>984</v>
      </c>
      <c r="E38" s="5">
        <v>480</v>
      </c>
      <c r="F38" s="5">
        <v>504</v>
      </c>
      <c r="G38" s="2">
        <v>316</v>
      </c>
      <c r="H38" s="12">
        <f t="shared" si="2"/>
        <v>0.32113821138211385</v>
      </c>
    </row>
    <row r="39" spans="1:8" ht="16.5" customHeight="1">
      <c r="A39" s="15"/>
      <c r="B39" s="7" t="s">
        <v>46</v>
      </c>
      <c r="C39" s="5">
        <f>SUM(C40:C41)</f>
        <v>500</v>
      </c>
      <c r="D39" s="5">
        <f>SUM(D40:D41)</f>
        <v>2094</v>
      </c>
      <c r="E39" s="5">
        <f>SUM(E40:E41)</f>
        <v>986</v>
      </c>
      <c r="F39" s="5">
        <f>SUM(F40:F41)</f>
        <v>1108</v>
      </c>
      <c r="G39" s="5">
        <f>SUM(G40:G41)</f>
        <v>567</v>
      </c>
      <c r="H39" s="12">
        <f t="shared" si="2"/>
        <v>0.2707736389684814</v>
      </c>
    </row>
    <row r="40" spans="1:8" ht="16.5" customHeight="1">
      <c r="A40" s="15"/>
      <c r="B40" s="6" t="s">
        <v>47</v>
      </c>
      <c r="C40" s="5">
        <v>340</v>
      </c>
      <c r="D40" s="5">
        <f>E40+F40</f>
        <v>1498</v>
      </c>
      <c r="E40" s="5">
        <v>699</v>
      </c>
      <c r="F40" s="5">
        <v>799</v>
      </c>
      <c r="G40" s="2">
        <v>393</v>
      </c>
      <c r="H40" s="12">
        <f t="shared" si="2"/>
        <v>0.2623497997329773</v>
      </c>
    </row>
    <row r="41" spans="1:8" ht="16.5" customHeight="1">
      <c r="A41" s="15"/>
      <c r="B41" s="6" t="s">
        <v>48</v>
      </c>
      <c r="C41" s="5">
        <v>160</v>
      </c>
      <c r="D41" s="5">
        <f>E41+F41</f>
        <v>596</v>
      </c>
      <c r="E41" s="5">
        <v>287</v>
      </c>
      <c r="F41" s="5">
        <v>309</v>
      </c>
      <c r="G41" s="2">
        <v>174</v>
      </c>
      <c r="H41" s="12">
        <f t="shared" si="2"/>
        <v>0.29194630872483224</v>
      </c>
    </row>
    <row r="42" spans="1:8" ht="16.5" customHeight="1">
      <c r="A42" s="15"/>
      <c r="B42" s="7" t="s">
        <v>49</v>
      </c>
      <c r="C42" s="5">
        <v>214</v>
      </c>
      <c r="D42" s="5">
        <f>E42+F42</f>
        <v>834</v>
      </c>
      <c r="E42" s="5">
        <v>417</v>
      </c>
      <c r="F42" s="5">
        <v>417</v>
      </c>
      <c r="G42" s="2">
        <v>240</v>
      </c>
      <c r="H42" s="12">
        <f t="shared" si="2"/>
        <v>0.28776978417266186</v>
      </c>
    </row>
    <row r="43" spans="1:8" ht="16.5" customHeight="1">
      <c r="A43" s="15"/>
      <c r="B43" s="7" t="s">
        <v>50</v>
      </c>
      <c r="C43" s="5">
        <v>203</v>
      </c>
      <c r="D43" s="5">
        <f>E43+F43</f>
        <v>545</v>
      </c>
      <c r="E43" s="5">
        <v>254</v>
      </c>
      <c r="F43" s="5">
        <v>291</v>
      </c>
      <c r="G43" s="2">
        <v>202</v>
      </c>
      <c r="H43" s="12">
        <f t="shared" si="2"/>
        <v>0.3706422018348624</v>
      </c>
    </row>
    <row r="44" spans="1:8" ht="16.5" customHeight="1">
      <c r="A44" s="15"/>
      <c r="B44" s="7" t="s">
        <v>51</v>
      </c>
      <c r="C44" s="5">
        <v>288</v>
      </c>
      <c r="D44" s="5">
        <f>E44+F44</f>
        <v>668</v>
      </c>
      <c r="E44" s="5">
        <v>305</v>
      </c>
      <c r="F44" s="5">
        <v>363</v>
      </c>
      <c r="G44" s="2">
        <v>281</v>
      </c>
      <c r="H44" s="12">
        <f t="shared" si="2"/>
        <v>0.42065868263473055</v>
      </c>
    </row>
    <row r="45" spans="1:8" ht="16.5" customHeight="1">
      <c r="A45" s="15"/>
      <c r="B45" s="14" t="s">
        <v>52</v>
      </c>
      <c r="C45" s="10">
        <f>SUM(C38+C39+C42+C43+C44)</f>
        <v>1468</v>
      </c>
      <c r="D45" s="10">
        <f>D38+D39+D42+D43+D44</f>
        <v>5125</v>
      </c>
      <c r="E45" s="10">
        <f>E38+E39+E42+E43+E44</f>
        <v>2442</v>
      </c>
      <c r="F45" s="10">
        <f>F38+F39+F42+F43+F44</f>
        <v>2683</v>
      </c>
      <c r="G45" s="10">
        <f>G38+G39+G42+G43+G44</f>
        <v>1606</v>
      </c>
      <c r="H45" s="11">
        <f>G45/D45</f>
        <v>0.3133658536585366</v>
      </c>
    </row>
    <row r="46" spans="6:8" ht="14.25">
      <c r="F46" s="16" t="s">
        <v>53</v>
      </c>
      <c r="G46" s="16"/>
      <c r="H46" s="16"/>
    </row>
    <row r="47" spans="6:8" ht="14.25">
      <c r="F47" s="16" t="s">
        <v>55</v>
      </c>
      <c r="G47" s="16"/>
      <c r="H47" s="16"/>
    </row>
  </sheetData>
  <mergeCells count="14">
    <mergeCell ref="A4:B4"/>
    <mergeCell ref="A1:H1"/>
    <mergeCell ref="A2:B3"/>
    <mergeCell ref="C2:C3"/>
    <mergeCell ref="D2:F2"/>
    <mergeCell ref="G2:G3"/>
    <mergeCell ref="H2:H3"/>
    <mergeCell ref="A5:A14"/>
    <mergeCell ref="A15:A26"/>
    <mergeCell ref="A27:A32"/>
    <mergeCell ref="F47:H47"/>
    <mergeCell ref="A33:A37"/>
    <mergeCell ref="A38:A45"/>
    <mergeCell ref="F46:H46"/>
  </mergeCells>
  <printOptions horizontalCentered="1"/>
  <pageMargins left="0.7874015748031497" right="0.7874015748031497" top="0.5905511811023623" bottom="0.984251968503937" header="0.275590551181102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2007-01-30T07:59:28Z</cp:lastPrinted>
  <dcterms:created xsi:type="dcterms:W3CDTF">1997-01-08T22:48:59Z</dcterms:created>
  <dcterms:modified xsi:type="dcterms:W3CDTF">2007-01-30T07:59:38Z</dcterms:modified>
  <cp:category/>
  <cp:version/>
  <cp:contentType/>
  <cp:contentStatus/>
</cp:coreProperties>
</file>