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<sst xmlns="http://schemas.openxmlformats.org/spreadsheetml/2006/main" count="57" uniqueCount="57">
  <si>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</si>
  <si>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</si>
  <si>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</si>
  <si>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</si>
  <si>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</si>
  <si>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</si>
  <si>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</si>
  <si>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</si>
  <si>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</si>
  <si>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</si>
  <si>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</si>
  <si>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</si>
  <si>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</si>
  <si>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</si>
  <si>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</si>
  <si>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</si>
  <si>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</si>
  <si>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</si>
  <si>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</si>
  <si>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</si>
  <si>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</si>
  <si>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</si>
  <si>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</si>
  <si>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</si>
  <si>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</si>
  <si>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</si>
  <si>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</si>
  <si>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</si>
  <si>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</si>
  <si>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</si>
  <si>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</si>
  <si>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</si>
  <si>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</si>
  <si>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</si>
  <si>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</si>
  <si>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</si>
  <si>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</si>
  <si>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</si>
  <si>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</si>
  <si>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</si>
  <si>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</si>
  <si>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</si>
  <si>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</si>
  <si>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</si>
  <si>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</si>
  <si>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</si>
  <si>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</si>
  <si>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</si>
  <si>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</si>
  <si>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</si>
  <si>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</si>
  <si>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</si>
  <si>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</si>
  <si>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</si>
  <si>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</si>
  <si>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※鳥羽町は鳥羽2丁目に含みます</t>
  </si>
  <si>
    <t>鳥羽市地区別人口･高齢者数 (平成15年8月末日現在)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</si>
</sst>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J1" sqref="J1"/>
    </sheetView>
  </sheetViews>
  <sheetFormatPr defaultColWidth="9.00390625" defaultRowHeight="13.5"/>
  <cols>
    <col min="1" max="1" width="4.50390625" style="9" customWidth="1"/>
    <col min="2" max="2" width="15.25390625" style="9" customWidth="1"/>
    <col min="3" max="6" width="9.875" style="9" customWidth="1"/>
    <col min="7" max="7" width="14.25390625" style="9" customWidth="1"/>
    <col min="8" max="8" width="10.75390625" style="9" customWidth="1"/>
    <col min="9" max="16384" width="9.00390625" style="9" customWidth="1"/>
  </cols>
  <sheetData>
    <row r="1" spans="1:8" ht="23.25" customHeight="1">
      <c r="A1" s="21" t="s">
        <v>56</v>
      </c>
      <c r="B1" s="21"/>
      <c r="C1" s="21"/>
      <c r="D1" s="21"/>
      <c r="E1" s="21"/>
      <c r="F1" s="21"/>
      <c r="G1" s="21"/>
      <c r="H1" s="21"/>
    </row>
    <row r="2" spans="1:8" ht="16.5" customHeight="1">
      <c r="A2" s="22"/>
      <c r="B2" s="22"/>
      <c r="C2" s="22" t="s">
        <v>0</v>
      </c>
      <c r="D2" s="22" t="s">
        <v>1</v>
      </c>
      <c r="E2" s="22"/>
      <c r="F2" s="22"/>
      <c r="G2" s="24" t="s">
        <v>2</v>
      </c>
      <c r="H2" s="24" t="s">
        <v>3</v>
      </c>
    </row>
    <row r="3" spans="1:8" ht="16.5" customHeight="1">
      <c r="A3" s="23"/>
      <c r="B3" s="23"/>
      <c r="C3" s="22"/>
      <c r="D3" s="10" t="s">
        <v>4</v>
      </c>
      <c r="E3" s="10" t="s">
        <v>5</v>
      </c>
      <c r="F3" s="10" t="s">
        <v>6</v>
      </c>
      <c r="G3" s="25"/>
      <c r="H3" s="25"/>
    </row>
    <row r="4" spans="1:8" ht="16.5" customHeight="1">
      <c r="A4" s="19" t="s">
        <v>7</v>
      </c>
      <c r="B4" s="20"/>
      <c r="C4" s="11">
        <f>SUM(C14+C26+C32+C37+C45)</f>
        <v>8424</v>
      </c>
      <c r="D4" s="11">
        <f>D14+D26+D32+D37+D45</f>
        <v>24785</v>
      </c>
      <c r="E4" s="11">
        <f>E14+E26+E32+E37+E45</f>
        <v>11853</v>
      </c>
      <c r="F4" s="11">
        <f>F14+F26+F32+F37+F45</f>
        <v>12932</v>
      </c>
      <c r="G4" s="11">
        <f>G14+G26+G32+G37+G45</f>
        <v>6009</v>
      </c>
      <c r="H4" s="12">
        <f>G4/D4</f>
        <v>0.24244502723421424</v>
      </c>
    </row>
    <row r="5" spans="1:8" ht="16.5" customHeight="1">
      <c r="A5" s="17" t="s">
        <v>8</v>
      </c>
      <c r="B5" s="1" t="s">
        <v>9</v>
      </c>
      <c r="C5" s="2">
        <v>244</v>
      </c>
      <c r="D5" s="3">
        <f>E5+F5</f>
        <v>550</v>
      </c>
      <c r="E5" s="2">
        <v>270</v>
      </c>
      <c r="F5" s="2">
        <v>280</v>
      </c>
      <c r="G5" s="2">
        <v>135</v>
      </c>
      <c r="H5" s="13">
        <f aca="true" t="shared" si="0" ref="H5:H13">G5/D5</f>
        <v>0.24545454545454545</v>
      </c>
    </row>
    <row r="6" spans="1:8" ht="16.5" customHeight="1">
      <c r="A6" s="17"/>
      <c r="B6" s="1" t="s">
        <v>10</v>
      </c>
      <c r="C6" s="2">
        <v>271</v>
      </c>
      <c r="D6" s="3">
        <f aca="true" t="shared" si="1" ref="D6:D13">E6+F6</f>
        <v>551</v>
      </c>
      <c r="E6" s="2">
        <v>258</v>
      </c>
      <c r="F6" s="2">
        <v>293</v>
      </c>
      <c r="G6" s="2">
        <v>175</v>
      </c>
      <c r="H6" s="13">
        <f t="shared" si="0"/>
        <v>0.3176043557168784</v>
      </c>
    </row>
    <row r="7" spans="1:8" ht="16.5" customHeight="1">
      <c r="A7" s="17"/>
      <c r="B7" s="1" t="s">
        <v>11</v>
      </c>
      <c r="C7" s="2">
        <v>289</v>
      </c>
      <c r="D7" s="3">
        <f t="shared" si="1"/>
        <v>684</v>
      </c>
      <c r="E7" s="2">
        <v>312</v>
      </c>
      <c r="F7" s="2">
        <v>372</v>
      </c>
      <c r="G7" s="2">
        <v>237</v>
      </c>
      <c r="H7" s="13">
        <f t="shared" si="0"/>
        <v>0.34649122807017546</v>
      </c>
    </row>
    <row r="8" spans="1:8" ht="16.5" customHeight="1">
      <c r="A8" s="17"/>
      <c r="B8" s="1" t="s">
        <v>12</v>
      </c>
      <c r="C8" s="2">
        <v>234</v>
      </c>
      <c r="D8" s="3">
        <f t="shared" si="1"/>
        <v>572</v>
      </c>
      <c r="E8" s="2">
        <v>256</v>
      </c>
      <c r="F8" s="2">
        <v>316</v>
      </c>
      <c r="G8" s="2">
        <v>183</v>
      </c>
      <c r="H8" s="13">
        <f t="shared" si="0"/>
        <v>0.31993006993006995</v>
      </c>
    </row>
    <row r="9" spans="1:8" ht="16.5" customHeight="1">
      <c r="A9" s="17"/>
      <c r="B9" s="1" t="s">
        <v>13</v>
      </c>
      <c r="C9" s="2">
        <v>151</v>
      </c>
      <c r="D9" s="3">
        <f t="shared" si="1"/>
        <v>364</v>
      </c>
      <c r="E9" s="2">
        <v>192</v>
      </c>
      <c r="F9" s="2">
        <v>172</v>
      </c>
      <c r="G9" s="2">
        <v>68</v>
      </c>
      <c r="H9" s="13">
        <f t="shared" si="0"/>
        <v>0.18681318681318682</v>
      </c>
    </row>
    <row r="10" spans="1:8" ht="16.5" customHeight="1">
      <c r="A10" s="17"/>
      <c r="B10" s="1" t="s">
        <v>14</v>
      </c>
      <c r="C10" s="2">
        <v>370</v>
      </c>
      <c r="D10" s="3">
        <f t="shared" si="1"/>
        <v>915</v>
      </c>
      <c r="E10" s="2">
        <v>421</v>
      </c>
      <c r="F10" s="2">
        <v>494</v>
      </c>
      <c r="G10" s="2">
        <v>299</v>
      </c>
      <c r="H10" s="13">
        <f t="shared" si="0"/>
        <v>0.326775956284153</v>
      </c>
    </row>
    <row r="11" spans="1:8" ht="16.5" customHeight="1">
      <c r="A11" s="17"/>
      <c r="B11" s="1" t="s">
        <v>15</v>
      </c>
      <c r="C11" s="2">
        <v>176</v>
      </c>
      <c r="D11" s="3">
        <f t="shared" si="1"/>
        <v>522</v>
      </c>
      <c r="E11" s="2">
        <v>230</v>
      </c>
      <c r="F11" s="2">
        <v>292</v>
      </c>
      <c r="G11" s="2">
        <v>139</v>
      </c>
      <c r="H11" s="13">
        <f t="shared" si="0"/>
        <v>0.2662835249042146</v>
      </c>
    </row>
    <row r="12" spans="1:8" ht="16.5" customHeight="1">
      <c r="A12" s="17"/>
      <c r="B12" s="1" t="s">
        <v>16</v>
      </c>
      <c r="C12" s="2">
        <v>584</v>
      </c>
      <c r="D12" s="3">
        <f t="shared" si="1"/>
        <v>1309</v>
      </c>
      <c r="E12" s="2">
        <v>649</v>
      </c>
      <c r="F12" s="14">
        <v>660</v>
      </c>
      <c r="G12" s="2">
        <v>294</v>
      </c>
      <c r="H12" s="13">
        <f t="shared" si="0"/>
        <v>0.22459893048128343</v>
      </c>
    </row>
    <row r="13" spans="1:8" ht="16.5" customHeight="1">
      <c r="A13" s="17"/>
      <c r="B13" s="1" t="s">
        <v>17</v>
      </c>
      <c r="C13" s="2">
        <v>148</v>
      </c>
      <c r="D13" s="3">
        <f t="shared" si="1"/>
        <v>409</v>
      </c>
      <c r="E13" s="2">
        <v>186</v>
      </c>
      <c r="F13" s="2">
        <v>223</v>
      </c>
      <c r="G13" s="2">
        <v>71</v>
      </c>
      <c r="H13" s="13">
        <f t="shared" si="0"/>
        <v>0.17359413202933985</v>
      </c>
    </row>
    <row r="14" spans="1:8" ht="16.5" customHeight="1">
      <c r="A14" s="17"/>
      <c r="B14" s="15" t="s">
        <v>18</v>
      </c>
      <c r="C14" s="11">
        <f>SUM(C5:C13)</f>
        <v>2467</v>
      </c>
      <c r="D14" s="11">
        <f>SUM(D5:D13)</f>
        <v>5876</v>
      </c>
      <c r="E14" s="11">
        <f>SUM(E5:E13)</f>
        <v>2774</v>
      </c>
      <c r="F14" s="11">
        <f>SUM(F5:F13)</f>
        <v>3102</v>
      </c>
      <c r="G14" s="11">
        <f>SUM(G5:G13)</f>
        <v>1601</v>
      </c>
      <c r="H14" s="12">
        <f>G14/D14</f>
        <v>0.2724642614023145</v>
      </c>
    </row>
    <row r="15" spans="1:8" ht="16.5" customHeight="1">
      <c r="A15" s="17" t="s">
        <v>19</v>
      </c>
      <c r="B15" s="1" t="s">
        <v>20</v>
      </c>
      <c r="C15" s="2">
        <v>1066</v>
      </c>
      <c r="D15" s="2">
        <f>E15+F15</f>
        <v>3026</v>
      </c>
      <c r="E15" s="2">
        <v>1459</v>
      </c>
      <c r="F15" s="2">
        <v>1567</v>
      </c>
      <c r="G15" s="2">
        <v>452</v>
      </c>
      <c r="H15" s="13">
        <f aca="true" t="shared" si="2" ref="H15:H44">G15/D15</f>
        <v>0.14937210839391937</v>
      </c>
    </row>
    <row r="16" spans="1:8" ht="16.5" customHeight="1">
      <c r="A16" s="17"/>
      <c r="B16" s="1" t="s">
        <v>21</v>
      </c>
      <c r="C16" s="2">
        <v>232</v>
      </c>
      <c r="D16" s="2">
        <f aca="true" t="shared" si="3" ref="D16:D38">E16+F16</f>
        <v>710</v>
      </c>
      <c r="E16" s="2">
        <v>336</v>
      </c>
      <c r="F16" s="2">
        <v>374</v>
      </c>
      <c r="G16" s="2">
        <v>94</v>
      </c>
      <c r="H16" s="13">
        <f t="shared" si="2"/>
        <v>0.1323943661971831</v>
      </c>
    </row>
    <row r="17" spans="1:8" ht="16.5" customHeight="1">
      <c r="A17" s="17"/>
      <c r="B17" s="1" t="s">
        <v>22</v>
      </c>
      <c r="C17" s="2">
        <v>316</v>
      </c>
      <c r="D17" s="2">
        <f t="shared" si="3"/>
        <v>891</v>
      </c>
      <c r="E17" s="2">
        <v>449</v>
      </c>
      <c r="F17" s="2">
        <v>442</v>
      </c>
      <c r="G17" s="2">
        <v>49</v>
      </c>
      <c r="H17" s="13">
        <f t="shared" si="2"/>
        <v>0.05499438832772166</v>
      </c>
    </row>
    <row r="18" spans="1:8" ht="16.5" customHeight="1">
      <c r="A18" s="17"/>
      <c r="B18" s="1" t="s">
        <v>23</v>
      </c>
      <c r="C18" s="2">
        <v>249</v>
      </c>
      <c r="D18" s="2">
        <f t="shared" si="3"/>
        <v>642</v>
      </c>
      <c r="E18" s="2">
        <v>321</v>
      </c>
      <c r="F18" s="2">
        <v>321</v>
      </c>
      <c r="G18" s="2">
        <v>99</v>
      </c>
      <c r="H18" s="13">
        <f t="shared" si="2"/>
        <v>0.1542056074766355</v>
      </c>
    </row>
    <row r="19" spans="1:8" ht="16.5" customHeight="1">
      <c r="A19" s="17"/>
      <c r="B19" s="1" t="s">
        <v>24</v>
      </c>
      <c r="C19" s="2">
        <v>154</v>
      </c>
      <c r="D19" s="2">
        <f t="shared" si="3"/>
        <v>368</v>
      </c>
      <c r="E19" s="2">
        <v>167</v>
      </c>
      <c r="F19" s="2">
        <v>201</v>
      </c>
      <c r="G19" s="2">
        <v>76</v>
      </c>
      <c r="H19" s="13">
        <f t="shared" si="2"/>
        <v>0.20652173913043478</v>
      </c>
    </row>
    <row r="20" spans="1:8" ht="16.5" customHeight="1">
      <c r="A20" s="17"/>
      <c r="B20" s="1" t="s">
        <v>25</v>
      </c>
      <c r="C20" s="2">
        <v>306</v>
      </c>
      <c r="D20" s="2">
        <f t="shared" si="3"/>
        <v>828</v>
      </c>
      <c r="E20" s="2">
        <v>404</v>
      </c>
      <c r="F20" s="2">
        <v>424</v>
      </c>
      <c r="G20" s="2">
        <v>162</v>
      </c>
      <c r="H20" s="13">
        <f t="shared" si="2"/>
        <v>0.1956521739130435</v>
      </c>
    </row>
    <row r="21" spans="1:8" ht="16.5" customHeight="1">
      <c r="A21" s="17"/>
      <c r="B21" s="1" t="s">
        <v>26</v>
      </c>
      <c r="C21" s="2">
        <v>127</v>
      </c>
      <c r="D21" s="2">
        <f t="shared" si="3"/>
        <v>291</v>
      </c>
      <c r="E21" s="2">
        <v>128</v>
      </c>
      <c r="F21" s="2">
        <v>163</v>
      </c>
      <c r="G21" s="2">
        <v>72</v>
      </c>
      <c r="H21" s="13">
        <f t="shared" si="2"/>
        <v>0.24742268041237114</v>
      </c>
    </row>
    <row r="22" spans="1:8" ht="16.5" customHeight="1">
      <c r="A22" s="17"/>
      <c r="B22" s="1" t="s">
        <v>27</v>
      </c>
      <c r="C22" s="2">
        <v>312</v>
      </c>
      <c r="D22" s="2">
        <f t="shared" si="3"/>
        <v>884</v>
      </c>
      <c r="E22" s="2">
        <v>414</v>
      </c>
      <c r="F22" s="2">
        <v>470</v>
      </c>
      <c r="G22" s="2">
        <v>216</v>
      </c>
      <c r="H22" s="13">
        <f t="shared" si="2"/>
        <v>0.24434389140271492</v>
      </c>
    </row>
    <row r="23" spans="1:8" ht="16.5" customHeight="1">
      <c r="A23" s="17"/>
      <c r="B23" s="1" t="s">
        <v>28</v>
      </c>
      <c r="C23" s="2">
        <v>154</v>
      </c>
      <c r="D23" s="2">
        <f t="shared" si="3"/>
        <v>480</v>
      </c>
      <c r="E23" s="2">
        <v>230</v>
      </c>
      <c r="F23" s="2">
        <v>250</v>
      </c>
      <c r="G23" s="2">
        <v>151</v>
      </c>
      <c r="H23" s="13">
        <f t="shared" si="2"/>
        <v>0.3145833333333333</v>
      </c>
    </row>
    <row r="24" spans="1:8" ht="16.5" customHeight="1">
      <c r="A24" s="17"/>
      <c r="B24" s="1" t="s">
        <v>29</v>
      </c>
      <c r="C24" s="2">
        <v>286</v>
      </c>
      <c r="D24" s="2">
        <f t="shared" si="3"/>
        <v>936</v>
      </c>
      <c r="E24" s="2">
        <v>439</v>
      </c>
      <c r="F24" s="2">
        <v>497</v>
      </c>
      <c r="G24" s="2">
        <v>210</v>
      </c>
      <c r="H24" s="13">
        <f t="shared" si="2"/>
        <v>0.22435897435897437</v>
      </c>
    </row>
    <row r="25" spans="1:8" ht="16.5" customHeight="1">
      <c r="A25" s="17"/>
      <c r="B25" s="1" t="s">
        <v>30</v>
      </c>
      <c r="C25" s="2">
        <v>69</v>
      </c>
      <c r="D25" s="2">
        <f t="shared" si="3"/>
        <v>222</v>
      </c>
      <c r="E25" s="2">
        <v>107</v>
      </c>
      <c r="F25" s="2">
        <v>115</v>
      </c>
      <c r="G25" s="2">
        <v>49</v>
      </c>
      <c r="H25" s="13">
        <f t="shared" si="2"/>
        <v>0.22072072072072071</v>
      </c>
    </row>
    <row r="26" spans="1:8" ht="16.5" customHeight="1">
      <c r="A26" s="17"/>
      <c r="B26" s="15" t="s">
        <v>31</v>
      </c>
      <c r="C26" s="11">
        <f>SUM(C15:C25)</f>
        <v>3271</v>
      </c>
      <c r="D26" s="4">
        <f t="shared" si="3"/>
        <v>9278</v>
      </c>
      <c r="E26" s="11">
        <f>SUM(E15:E25)</f>
        <v>4454</v>
      </c>
      <c r="F26" s="11">
        <f>SUM(F15:F25)</f>
        <v>4824</v>
      </c>
      <c r="G26" s="11">
        <f>SUM(G15:G25)</f>
        <v>1630</v>
      </c>
      <c r="H26" s="12">
        <f t="shared" si="2"/>
        <v>0.175684414744557</v>
      </c>
    </row>
    <row r="27" spans="1:8" ht="16.5" customHeight="1">
      <c r="A27" s="17" t="s">
        <v>32</v>
      </c>
      <c r="B27" s="1" t="s">
        <v>33</v>
      </c>
      <c r="C27" s="2">
        <v>415</v>
      </c>
      <c r="D27" s="2">
        <f t="shared" si="3"/>
        <v>1687</v>
      </c>
      <c r="E27" s="2">
        <v>821</v>
      </c>
      <c r="F27" s="2">
        <v>866</v>
      </c>
      <c r="G27" s="2">
        <v>404</v>
      </c>
      <c r="H27" s="13">
        <f t="shared" si="2"/>
        <v>0.23947836395969177</v>
      </c>
    </row>
    <row r="28" spans="1:8" ht="16.5" customHeight="1">
      <c r="A28" s="17"/>
      <c r="B28" s="1" t="s">
        <v>34</v>
      </c>
      <c r="C28" s="2">
        <v>122</v>
      </c>
      <c r="D28" s="2">
        <f t="shared" si="3"/>
        <v>475</v>
      </c>
      <c r="E28" s="2">
        <v>220</v>
      </c>
      <c r="F28" s="2">
        <v>255</v>
      </c>
      <c r="G28" s="2">
        <v>118</v>
      </c>
      <c r="H28" s="13">
        <f t="shared" si="2"/>
        <v>0.24842105263157896</v>
      </c>
    </row>
    <row r="29" spans="1:8" ht="16.5" customHeight="1">
      <c r="A29" s="17"/>
      <c r="B29" s="1" t="s">
        <v>35</v>
      </c>
      <c r="C29" s="2">
        <v>81</v>
      </c>
      <c r="D29" s="2">
        <f t="shared" si="3"/>
        <v>320</v>
      </c>
      <c r="E29" s="2">
        <v>162</v>
      </c>
      <c r="F29" s="2">
        <v>158</v>
      </c>
      <c r="G29" s="2">
        <v>83</v>
      </c>
      <c r="H29" s="13">
        <f t="shared" si="2"/>
        <v>0.259375</v>
      </c>
    </row>
    <row r="30" spans="1:8" ht="16.5" customHeight="1">
      <c r="A30" s="17"/>
      <c r="B30" s="1" t="s">
        <v>36</v>
      </c>
      <c r="C30" s="2">
        <v>32</v>
      </c>
      <c r="D30" s="2">
        <f t="shared" si="3"/>
        <v>114</v>
      </c>
      <c r="E30" s="2">
        <v>55</v>
      </c>
      <c r="F30" s="2">
        <v>59</v>
      </c>
      <c r="G30" s="2">
        <v>36</v>
      </c>
      <c r="H30" s="13">
        <f t="shared" si="2"/>
        <v>0.3157894736842105</v>
      </c>
    </row>
    <row r="31" spans="1:8" ht="16.5" customHeight="1">
      <c r="A31" s="17"/>
      <c r="B31" s="1" t="s">
        <v>37</v>
      </c>
      <c r="C31" s="2">
        <v>30</v>
      </c>
      <c r="D31" s="2">
        <f t="shared" si="3"/>
        <v>75</v>
      </c>
      <c r="E31" s="2">
        <v>33</v>
      </c>
      <c r="F31" s="2">
        <v>42</v>
      </c>
      <c r="G31" s="2">
        <v>28</v>
      </c>
      <c r="H31" s="13">
        <f t="shared" si="2"/>
        <v>0.37333333333333335</v>
      </c>
    </row>
    <row r="32" spans="1:8" ht="16.5" customHeight="1">
      <c r="A32" s="17"/>
      <c r="B32" s="15" t="s">
        <v>38</v>
      </c>
      <c r="C32" s="11">
        <f>SUM(C27:C31)</f>
        <v>680</v>
      </c>
      <c r="D32" s="4">
        <f t="shared" si="3"/>
        <v>2671</v>
      </c>
      <c r="E32" s="11">
        <f>SUM(E27:E31)</f>
        <v>1291</v>
      </c>
      <c r="F32" s="11">
        <f>SUM(F27:F31)</f>
        <v>1380</v>
      </c>
      <c r="G32" s="11">
        <f>SUM(G27:G31)</f>
        <v>669</v>
      </c>
      <c r="H32" s="12">
        <f t="shared" si="2"/>
        <v>0.2504679895170348</v>
      </c>
    </row>
    <row r="33" spans="1:8" ht="16.5" customHeight="1">
      <c r="A33" s="17" t="s">
        <v>39</v>
      </c>
      <c r="B33" s="1" t="s">
        <v>40</v>
      </c>
      <c r="C33" s="2">
        <v>228</v>
      </c>
      <c r="D33" s="2">
        <f t="shared" si="3"/>
        <v>738</v>
      </c>
      <c r="E33" s="2">
        <v>355</v>
      </c>
      <c r="F33" s="2">
        <v>383</v>
      </c>
      <c r="G33" s="2">
        <v>219</v>
      </c>
      <c r="H33" s="13">
        <f t="shared" si="2"/>
        <v>0.2967479674796748</v>
      </c>
    </row>
    <row r="34" spans="1:8" ht="16.5" customHeight="1">
      <c r="A34" s="17"/>
      <c r="B34" s="5" t="s">
        <v>41</v>
      </c>
      <c r="C34" s="6">
        <f>SUM(C35:C36)</f>
        <v>307</v>
      </c>
      <c r="D34" s="2">
        <f t="shared" si="3"/>
        <v>1117</v>
      </c>
      <c r="E34" s="6">
        <f>SUM(E35:E36)</f>
        <v>544</v>
      </c>
      <c r="F34" s="6">
        <f>SUM(F35:F36)</f>
        <v>573</v>
      </c>
      <c r="G34" s="6">
        <f>SUM(G35:G36)</f>
        <v>287</v>
      </c>
      <c r="H34" s="13">
        <f t="shared" si="2"/>
        <v>0.25693822739480754</v>
      </c>
    </row>
    <row r="35" spans="1:8" ht="16.5" customHeight="1">
      <c r="A35" s="17"/>
      <c r="B35" s="7" t="s">
        <v>54</v>
      </c>
      <c r="C35" s="6">
        <v>113</v>
      </c>
      <c r="D35" s="2">
        <f t="shared" si="3"/>
        <v>439</v>
      </c>
      <c r="E35" s="6">
        <v>218</v>
      </c>
      <c r="F35" s="6">
        <v>221</v>
      </c>
      <c r="G35" s="2">
        <v>115</v>
      </c>
      <c r="H35" s="13">
        <f t="shared" si="2"/>
        <v>0.2619589977220957</v>
      </c>
    </row>
    <row r="36" spans="1:8" ht="16.5" customHeight="1">
      <c r="A36" s="17"/>
      <c r="B36" s="7" t="s">
        <v>42</v>
      </c>
      <c r="C36" s="6">
        <v>194</v>
      </c>
      <c r="D36" s="2">
        <f t="shared" si="3"/>
        <v>678</v>
      </c>
      <c r="E36" s="6">
        <v>326</v>
      </c>
      <c r="F36" s="6">
        <v>352</v>
      </c>
      <c r="G36" s="2">
        <v>172</v>
      </c>
      <c r="H36" s="13">
        <f t="shared" si="2"/>
        <v>0.2536873156342183</v>
      </c>
    </row>
    <row r="37" spans="1:8" ht="16.5" customHeight="1">
      <c r="A37" s="17"/>
      <c r="B37" s="16" t="s">
        <v>43</v>
      </c>
      <c r="C37" s="11">
        <f>SUM(C33+C34)</f>
        <v>535</v>
      </c>
      <c r="D37" s="4">
        <f t="shared" si="3"/>
        <v>1855</v>
      </c>
      <c r="E37" s="11">
        <f>E33+E34</f>
        <v>899</v>
      </c>
      <c r="F37" s="11">
        <f>F33+F34</f>
        <v>956</v>
      </c>
      <c r="G37" s="11">
        <f>G33+G34</f>
        <v>506</v>
      </c>
      <c r="H37" s="12">
        <f t="shared" si="2"/>
        <v>0.27277628032345014</v>
      </c>
    </row>
    <row r="38" spans="1:8" ht="16.5" customHeight="1">
      <c r="A38" s="17" t="s">
        <v>44</v>
      </c>
      <c r="B38" s="8" t="s">
        <v>45</v>
      </c>
      <c r="C38" s="6">
        <v>263</v>
      </c>
      <c r="D38" s="2">
        <f t="shared" si="3"/>
        <v>969</v>
      </c>
      <c r="E38" s="6">
        <v>472</v>
      </c>
      <c r="F38" s="6">
        <v>497</v>
      </c>
      <c r="G38" s="2">
        <v>317</v>
      </c>
      <c r="H38" s="13">
        <f t="shared" si="2"/>
        <v>0.32714138286893707</v>
      </c>
    </row>
    <row r="39" spans="1:8" ht="16.5" customHeight="1">
      <c r="A39" s="17"/>
      <c r="B39" s="8" t="s">
        <v>46</v>
      </c>
      <c r="C39" s="6">
        <f>SUM(C40:C41)</f>
        <v>501</v>
      </c>
      <c r="D39" s="2">
        <f>D40+D41</f>
        <v>2092</v>
      </c>
      <c r="E39" s="2">
        <f>E40+E41</f>
        <v>986</v>
      </c>
      <c r="F39" s="2">
        <f>F40+F41</f>
        <v>1106</v>
      </c>
      <c r="G39" s="6">
        <f>SUM(G40:G41)</f>
        <v>565</v>
      </c>
      <c r="H39" s="13">
        <f t="shared" si="2"/>
        <v>0.27007648183556404</v>
      </c>
    </row>
    <row r="40" spans="1:8" ht="16.5" customHeight="1">
      <c r="A40" s="17"/>
      <c r="B40" s="7" t="s">
        <v>47</v>
      </c>
      <c r="C40" s="6">
        <v>339</v>
      </c>
      <c r="D40" s="2">
        <f aca="true" t="shared" si="4" ref="D40:D45">E40+F40</f>
        <v>1497</v>
      </c>
      <c r="E40" s="6">
        <v>698</v>
      </c>
      <c r="F40" s="6">
        <v>799</v>
      </c>
      <c r="G40" s="2">
        <v>389</v>
      </c>
      <c r="H40" s="13">
        <f t="shared" si="2"/>
        <v>0.25985303941215765</v>
      </c>
    </row>
    <row r="41" spans="1:8" ht="16.5" customHeight="1">
      <c r="A41" s="17"/>
      <c r="B41" s="7" t="s">
        <v>48</v>
      </c>
      <c r="C41" s="6">
        <v>162</v>
      </c>
      <c r="D41" s="2">
        <f t="shared" si="4"/>
        <v>595</v>
      </c>
      <c r="E41" s="6">
        <v>288</v>
      </c>
      <c r="F41" s="6">
        <v>307</v>
      </c>
      <c r="G41" s="2">
        <v>176</v>
      </c>
      <c r="H41" s="13">
        <f t="shared" si="2"/>
        <v>0.2957983193277311</v>
      </c>
    </row>
    <row r="42" spans="1:8" ht="16.5" customHeight="1">
      <c r="A42" s="17"/>
      <c r="B42" s="8" t="s">
        <v>49</v>
      </c>
      <c r="C42" s="6">
        <v>214</v>
      </c>
      <c r="D42" s="2">
        <f t="shared" si="4"/>
        <v>833</v>
      </c>
      <c r="E42" s="6">
        <v>417</v>
      </c>
      <c r="F42" s="6">
        <v>416</v>
      </c>
      <c r="G42" s="2">
        <v>240</v>
      </c>
      <c r="H42" s="13">
        <f t="shared" si="2"/>
        <v>0.28811524609843936</v>
      </c>
    </row>
    <row r="43" spans="1:8" ht="16.5" customHeight="1">
      <c r="A43" s="17"/>
      <c r="B43" s="8" t="s">
        <v>50</v>
      </c>
      <c r="C43" s="6">
        <v>207</v>
      </c>
      <c r="D43" s="2">
        <f t="shared" si="4"/>
        <v>543</v>
      </c>
      <c r="E43" s="6">
        <v>257</v>
      </c>
      <c r="F43" s="6">
        <v>286</v>
      </c>
      <c r="G43" s="2">
        <v>200</v>
      </c>
      <c r="H43" s="13">
        <f t="shared" si="2"/>
        <v>0.3683241252302026</v>
      </c>
    </row>
    <row r="44" spans="1:8" ht="16.5" customHeight="1">
      <c r="A44" s="17"/>
      <c r="B44" s="8" t="s">
        <v>51</v>
      </c>
      <c r="C44" s="6">
        <v>286</v>
      </c>
      <c r="D44" s="2">
        <f t="shared" si="4"/>
        <v>668</v>
      </c>
      <c r="E44" s="6">
        <v>303</v>
      </c>
      <c r="F44" s="6">
        <v>365</v>
      </c>
      <c r="G44" s="2">
        <v>281</v>
      </c>
      <c r="H44" s="13">
        <f t="shared" si="2"/>
        <v>0.42065868263473055</v>
      </c>
    </row>
    <row r="45" spans="1:8" ht="16.5" customHeight="1">
      <c r="A45" s="17"/>
      <c r="B45" s="16" t="s">
        <v>52</v>
      </c>
      <c r="C45" s="11">
        <f>SUM(C38+C39+C42+C43+C44)</f>
        <v>1471</v>
      </c>
      <c r="D45" s="4">
        <f t="shared" si="4"/>
        <v>5105</v>
      </c>
      <c r="E45" s="11">
        <f>E38+E39+E42+E43+E44</f>
        <v>2435</v>
      </c>
      <c r="F45" s="11">
        <f>F38+F39+F42+F43+F44</f>
        <v>2670</v>
      </c>
      <c r="G45" s="11">
        <f>G38+G39+G42+G43+G44</f>
        <v>1603</v>
      </c>
      <c r="H45" s="12">
        <f>G45/D45</f>
        <v>0.31400587659157686</v>
      </c>
    </row>
    <row r="46" spans="6:8" ht="14.25">
      <c r="F46" s="18" t="s">
        <v>53</v>
      </c>
      <c r="G46" s="18"/>
      <c r="H46" s="18"/>
    </row>
    <row r="47" spans="6:8" ht="14.25">
      <c r="F47" s="18" t="s">
        <v>55</v>
      </c>
      <c r="G47" s="18"/>
      <c r="H47" s="18"/>
    </row>
  </sheetData>
  <mergeCells count="14">
    <mergeCell ref="A1:H1"/>
    <mergeCell ref="A2:B3"/>
    <mergeCell ref="C2:C3"/>
    <mergeCell ref="D2:F2"/>
    <mergeCell ref="G2:G3"/>
    <mergeCell ref="H2:H3"/>
    <mergeCell ref="A33:A37"/>
    <mergeCell ref="A38:A45"/>
    <mergeCell ref="F47:H47"/>
    <mergeCell ref="A4:B4"/>
    <mergeCell ref="A5:A14"/>
    <mergeCell ref="A15:A26"/>
    <mergeCell ref="A27:A32"/>
    <mergeCell ref="F46:H46"/>
  </mergeCells>
  <printOptions horizontalCentered="1"/>
  <pageMargins left="0.51" right="0.56" top="0.63" bottom="0.984251968503937" header="0.25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2007-01-30T07:58:16Z</cp:lastPrinted>
  <dcterms:created xsi:type="dcterms:W3CDTF">1997-01-08T22:48:59Z</dcterms:created>
  <dcterms:modified xsi:type="dcterms:W3CDTF">2007-01-30T07:58:17Z</dcterms:modified>
  <cp:category/>
  <cp:version/>
  <cp:contentType/>
  <cp:contentStatus/>
</cp:coreProperties>
</file>