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26.10.244\18地域創生課\04戦略推進係\行政情報\06_統計調査\4.ホームページ\HPdate\103月別\R8\6月分\"/>
    </mc:Choice>
  </mc:AlternateContent>
  <xr:revisionPtr revIDLastSave="0" documentId="13_ncr:1_{57A22F57-FACB-4902-A413-DA62B1E58C48}" xr6:coauthVersionLast="47" xr6:coauthVersionMax="47" xr10:uidLastSave="{00000000-0000-0000-0000-000000000000}"/>
  <bookViews>
    <workbookView xWindow="-108" yWindow="-108" windowWidth="23256" windowHeight="12456" xr2:uid="{46668AAD-821D-4D73-9C20-965B0EB954A9}"/>
  </bookViews>
  <sheets>
    <sheet name="sheet1" sheetId="1" r:id="rId1"/>
  </sheets>
  <definedNames>
    <definedName name="_xlnm.Print_Area" localSheetId="0">sheet1!$A$1:$H$46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35" i="1"/>
  <c r="G32" i="1"/>
  <c r="G26" i="1"/>
  <c r="G14" i="1"/>
  <c r="F41" i="1"/>
  <c r="F35" i="1"/>
  <c r="F32" i="1"/>
  <c r="F26" i="1"/>
  <c r="F14" i="1"/>
  <c r="E41" i="1"/>
  <c r="E35" i="1"/>
  <c r="E32" i="1"/>
  <c r="E26" i="1"/>
  <c r="E14" i="1"/>
  <c r="C41" i="1"/>
  <c r="C35" i="1"/>
  <c r="C32" i="1"/>
  <c r="C26" i="1"/>
  <c r="C14" i="1"/>
  <c r="D5" i="1"/>
  <c r="H5" i="1" s="1"/>
  <c r="D6" i="1"/>
  <c r="H6" i="1"/>
  <c r="D7" i="1"/>
  <c r="H7" i="1" s="1"/>
  <c r="D8" i="1"/>
  <c r="H8" i="1"/>
  <c r="D9" i="1"/>
  <c r="H9" i="1" s="1"/>
  <c r="D10" i="1"/>
  <c r="H10" i="1" s="1"/>
  <c r="D11" i="1"/>
  <c r="H11" i="1" s="1"/>
  <c r="D12" i="1"/>
  <c r="H12" i="1" s="1"/>
  <c r="D13" i="1"/>
  <c r="H13" i="1" s="1"/>
  <c r="D15" i="1"/>
  <c r="H15" i="1" s="1"/>
  <c r="D16" i="1"/>
  <c r="H16" i="1" s="1"/>
  <c r="D17" i="1"/>
  <c r="H17" i="1" s="1"/>
  <c r="D18" i="1"/>
  <c r="H18" i="1"/>
  <c r="D19" i="1"/>
  <c r="H19" i="1"/>
  <c r="D20" i="1"/>
  <c r="H20" i="1" s="1"/>
  <c r="D21" i="1"/>
  <c r="H21" i="1" s="1"/>
  <c r="D22" i="1"/>
  <c r="H22" i="1" s="1"/>
  <c r="D23" i="1"/>
  <c r="H23" i="1" s="1"/>
  <c r="D24" i="1"/>
  <c r="H24" i="1" s="1"/>
  <c r="D25" i="1"/>
  <c r="H25" i="1"/>
  <c r="D27" i="1"/>
  <c r="H27" i="1" s="1"/>
  <c r="D28" i="1"/>
  <c r="H28" i="1" s="1"/>
  <c r="D29" i="1"/>
  <c r="H29" i="1" s="1"/>
  <c r="D30" i="1"/>
  <c r="H30" i="1" s="1"/>
  <c r="D31" i="1"/>
  <c r="H31" i="1" s="1"/>
  <c r="D33" i="1"/>
  <c r="H33" i="1"/>
  <c r="D34" i="1"/>
  <c r="H34" i="1" s="1"/>
  <c r="D36" i="1"/>
  <c r="H36" i="1" s="1"/>
  <c r="D37" i="1"/>
  <c r="H37" i="1"/>
  <c r="D38" i="1"/>
  <c r="H38" i="1" s="1"/>
  <c r="D39" i="1"/>
  <c r="H39" i="1" s="1"/>
  <c r="D40" i="1"/>
  <c r="H40" i="1" s="1"/>
  <c r="G4" i="1" l="1"/>
  <c r="D35" i="1"/>
  <c r="H35" i="1" s="1"/>
  <c r="F4" i="1"/>
  <c r="D14" i="1"/>
  <c r="H14" i="1" s="1"/>
  <c r="C4" i="1"/>
  <c r="D41" i="1"/>
  <c r="H41" i="1" s="1"/>
  <c r="D32" i="1"/>
  <c r="H32" i="1" s="1"/>
  <c r="D26" i="1"/>
  <c r="H26" i="1" s="1"/>
  <c r="D4" i="1" l="1"/>
  <c r="H4" i="1" s="1"/>
  <c r="E4" i="1" l="1"/>
</calcChain>
</file>

<file path=xl/sharedStrings.xml><?xml version="1.0" encoding="utf-8"?>
<sst xmlns="http://schemas.openxmlformats.org/spreadsheetml/2006/main" count="53" uniqueCount="53">
  <si>
    <t xml:space="preserve">						※令和7年8月12日から住民基本台帳制度が標準化されたことにより、様式を変更。</t>
    <phoneticPr fontId="2"/>
  </si>
  <si>
    <t>※平成24年7月9日から住民基本台帳制度が改正されたことにより、外国人を含む。</t>
    <rPh sb="1" eb="3">
      <t>ヘイセイ</t>
    </rPh>
    <rPh sb="5" eb="6">
      <t>ネン</t>
    </rPh>
    <rPh sb="7" eb="8">
      <t>ガツ</t>
    </rPh>
    <rPh sb="9" eb="10">
      <t>ニチ</t>
    </rPh>
    <rPh sb="12" eb="14">
      <t>ジュウミン</t>
    </rPh>
    <rPh sb="14" eb="16">
      <t>キホン</t>
    </rPh>
    <rPh sb="16" eb="18">
      <t>ダイチョウ</t>
    </rPh>
    <rPh sb="18" eb="20">
      <t>セイド</t>
    </rPh>
    <rPh sb="21" eb="23">
      <t>カイセイ</t>
    </rPh>
    <rPh sb="32" eb="34">
      <t>ガイコク</t>
    </rPh>
    <rPh sb="34" eb="35">
      <t>ジン</t>
    </rPh>
    <rPh sb="36" eb="37">
      <t>フク</t>
    </rPh>
    <phoneticPr fontId="5"/>
  </si>
  <si>
    <t>離島地区計</t>
    <rPh sb="0" eb="2">
      <t>リトウ</t>
    </rPh>
    <rPh sb="2" eb="4">
      <t>チク</t>
    </rPh>
    <rPh sb="4" eb="5">
      <t>ケイ</t>
    </rPh>
    <phoneticPr fontId="5"/>
  </si>
  <si>
    <t>坂手町</t>
    <rPh sb="0" eb="2">
      <t>サカテ</t>
    </rPh>
    <rPh sb="2" eb="3">
      <t>マチ</t>
    </rPh>
    <phoneticPr fontId="5"/>
  </si>
  <si>
    <t>神島町</t>
    <rPh sb="0" eb="1">
      <t>カミ</t>
    </rPh>
    <rPh sb="1" eb="2">
      <t>シマ</t>
    </rPh>
    <rPh sb="2" eb="3">
      <t>マチ</t>
    </rPh>
    <phoneticPr fontId="5"/>
  </si>
  <si>
    <t>菅島町</t>
    <rPh sb="0" eb="1">
      <t>スガ</t>
    </rPh>
    <rPh sb="1" eb="2">
      <t>シマ</t>
    </rPh>
    <rPh sb="2" eb="3">
      <t>マチ</t>
    </rPh>
    <phoneticPr fontId="5"/>
  </si>
  <si>
    <t>答志町</t>
    <rPh sb="0" eb="1">
      <t>コタ</t>
    </rPh>
    <rPh sb="1" eb="2">
      <t>トウシ</t>
    </rPh>
    <rPh sb="2" eb="3">
      <t>マチ</t>
    </rPh>
    <phoneticPr fontId="5"/>
  </si>
  <si>
    <t>桃取町</t>
    <rPh sb="0" eb="1">
      <t>モモ</t>
    </rPh>
    <rPh sb="1" eb="2">
      <t>ト</t>
    </rPh>
    <rPh sb="2" eb="3">
      <t>トリマチ</t>
    </rPh>
    <phoneticPr fontId="5"/>
  </si>
  <si>
    <t>離 島 地 区</t>
    <rPh sb="0" eb="3">
      <t>リトウ</t>
    </rPh>
    <rPh sb="4" eb="7">
      <t>チク</t>
    </rPh>
    <phoneticPr fontId="5"/>
  </si>
  <si>
    <t>鏡浦地区計</t>
    <rPh sb="0" eb="1">
      <t>カガミ</t>
    </rPh>
    <rPh sb="1" eb="2">
      <t>ウラ</t>
    </rPh>
    <rPh sb="2" eb="4">
      <t>チク</t>
    </rPh>
    <rPh sb="4" eb="5">
      <t>ケイ</t>
    </rPh>
    <phoneticPr fontId="5"/>
  </si>
  <si>
    <t>浦村町</t>
    <rPh sb="0" eb="1">
      <t>ウラ</t>
    </rPh>
    <rPh sb="1" eb="2">
      <t>ムラ</t>
    </rPh>
    <rPh sb="2" eb="3">
      <t>マチ</t>
    </rPh>
    <phoneticPr fontId="5"/>
  </si>
  <si>
    <t>石鏡町</t>
    <rPh sb="0" eb="1">
      <t>イシ</t>
    </rPh>
    <rPh sb="1" eb="2">
      <t>カガミ</t>
    </rPh>
    <rPh sb="2" eb="3">
      <t>マチ</t>
    </rPh>
    <phoneticPr fontId="5"/>
  </si>
  <si>
    <t>鏡浦地区</t>
    <rPh sb="0" eb="1">
      <t>カガミ</t>
    </rPh>
    <rPh sb="1" eb="2">
      <t>ウラ</t>
    </rPh>
    <rPh sb="2" eb="4">
      <t>チク</t>
    </rPh>
    <phoneticPr fontId="5"/>
  </si>
  <si>
    <t>長岡地区計</t>
    <rPh sb="0" eb="2">
      <t>ナガオカ</t>
    </rPh>
    <rPh sb="2" eb="4">
      <t>チク</t>
    </rPh>
    <rPh sb="4" eb="5">
      <t>ケイ</t>
    </rPh>
    <phoneticPr fontId="5"/>
  </si>
  <si>
    <t>堅子町</t>
    <rPh sb="0" eb="1">
      <t>カタ</t>
    </rPh>
    <rPh sb="1" eb="2">
      <t>コ</t>
    </rPh>
    <rPh sb="2" eb="3">
      <t>マチ</t>
    </rPh>
    <phoneticPr fontId="5"/>
  </si>
  <si>
    <t>千賀町</t>
    <rPh sb="0" eb="1">
      <t>セン</t>
    </rPh>
    <rPh sb="1" eb="2">
      <t>ガ</t>
    </rPh>
    <rPh sb="2" eb="3">
      <t>マチ</t>
    </rPh>
    <phoneticPr fontId="5"/>
  </si>
  <si>
    <t>畔蛸町</t>
    <rPh sb="0" eb="1">
      <t>アゼ</t>
    </rPh>
    <rPh sb="1" eb="2">
      <t>タコ</t>
    </rPh>
    <rPh sb="2" eb="3">
      <t>マチ</t>
    </rPh>
    <phoneticPr fontId="5"/>
  </si>
  <si>
    <t>国崎町</t>
    <rPh sb="0" eb="1">
      <t>クニ</t>
    </rPh>
    <rPh sb="1" eb="2">
      <t>サキ</t>
    </rPh>
    <rPh sb="2" eb="3">
      <t>マチ</t>
    </rPh>
    <phoneticPr fontId="5"/>
  </si>
  <si>
    <t>相差町</t>
    <rPh sb="0" eb="1">
      <t>ソウ</t>
    </rPh>
    <rPh sb="1" eb="2">
      <t>サ</t>
    </rPh>
    <rPh sb="2" eb="3">
      <t>マチ</t>
    </rPh>
    <phoneticPr fontId="5"/>
  </si>
  <si>
    <t>長岡地区</t>
    <rPh sb="0" eb="2">
      <t>ナガオカ</t>
    </rPh>
    <rPh sb="2" eb="4">
      <t>チク</t>
    </rPh>
    <phoneticPr fontId="5"/>
  </si>
  <si>
    <t>加茂地区計</t>
    <rPh sb="0" eb="2">
      <t>カモ</t>
    </rPh>
    <rPh sb="2" eb="4">
      <t>チク</t>
    </rPh>
    <rPh sb="4" eb="5">
      <t>ケイ</t>
    </rPh>
    <phoneticPr fontId="5"/>
  </si>
  <si>
    <t>白木町</t>
    <rPh sb="0" eb="2">
      <t>シラキ</t>
    </rPh>
    <rPh sb="2" eb="3">
      <t>マチ</t>
    </rPh>
    <phoneticPr fontId="5"/>
  </si>
  <si>
    <t>松尾町</t>
    <rPh sb="0" eb="2">
      <t>マツオ</t>
    </rPh>
    <rPh sb="2" eb="3">
      <t>マチ</t>
    </rPh>
    <phoneticPr fontId="5"/>
  </si>
  <si>
    <t>河内町</t>
    <rPh sb="0" eb="1">
      <t>カワ</t>
    </rPh>
    <rPh sb="1" eb="2">
      <t>ウチ</t>
    </rPh>
    <rPh sb="2" eb="3">
      <t>マチ</t>
    </rPh>
    <phoneticPr fontId="5"/>
  </si>
  <si>
    <t>岩倉町</t>
    <rPh sb="0" eb="1">
      <t>イワ</t>
    </rPh>
    <rPh sb="1" eb="2">
      <t>クラ</t>
    </rPh>
    <rPh sb="2" eb="3">
      <t>マチ</t>
    </rPh>
    <phoneticPr fontId="5"/>
  </si>
  <si>
    <t>若杉町</t>
    <rPh sb="0" eb="1">
      <t>ワカ</t>
    </rPh>
    <rPh sb="1" eb="2">
      <t>スギ</t>
    </rPh>
    <rPh sb="2" eb="3">
      <t>マチ</t>
    </rPh>
    <phoneticPr fontId="5"/>
  </si>
  <si>
    <t>船津町</t>
    <rPh sb="0" eb="1">
      <t>フネ</t>
    </rPh>
    <rPh sb="1" eb="2">
      <t>ツ</t>
    </rPh>
    <rPh sb="2" eb="3">
      <t>マチ</t>
    </rPh>
    <phoneticPr fontId="5"/>
  </si>
  <si>
    <t>幸丘</t>
    <rPh sb="0" eb="1">
      <t>サチ</t>
    </rPh>
    <rPh sb="1" eb="2">
      <t>オカ</t>
    </rPh>
    <phoneticPr fontId="5"/>
  </si>
  <si>
    <t>大明西町</t>
    <rPh sb="0" eb="1">
      <t>オオキ</t>
    </rPh>
    <rPh sb="1" eb="2">
      <t>メイ</t>
    </rPh>
    <rPh sb="2" eb="3">
      <t>ニシ</t>
    </rPh>
    <rPh sb="3" eb="4">
      <t>マチ</t>
    </rPh>
    <phoneticPr fontId="5"/>
  </si>
  <si>
    <t>大明東町</t>
    <rPh sb="0" eb="1">
      <t>オオキ</t>
    </rPh>
    <rPh sb="1" eb="2">
      <t>メイ</t>
    </rPh>
    <rPh sb="2" eb="3">
      <t>ヒガシ</t>
    </rPh>
    <rPh sb="3" eb="4">
      <t>マチ</t>
    </rPh>
    <phoneticPr fontId="5"/>
  </si>
  <si>
    <t>高丘町</t>
    <rPh sb="0" eb="1">
      <t>タカ</t>
    </rPh>
    <rPh sb="1" eb="2">
      <t>オカ</t>
    </rPh>
    <rPh sb="2" eb="3">
      <t>マチ</t>
    </rPh>
    <phoneticPr fontId="5"/>
  </si>
  <si>
    <t>安楽島町</t>
    <rPh sb="0" eb="1">
      <t>アン</t>
    </rPh>
    <rPh sb="1" eb="2">
      <t>ラク</t>
    </rPh>
    <rPh sb="2" eb="3">
      <t>シマ</t>
    </rPh>
    <rPh sb="3" eb="4">
      <t>マチ</t>
    </rPh>
    <phoneticPr fontId="5"/>
  </si>
  <si>
    <t>加  茂  地  区</t>
    <rPh sb="0" eb="4">
      <t>カモ</t>
    </rPh>
    <rPh sb="6" eb="10">
      <t>チク</t>
    </rPh>
    <phoneticPr fontId="5"/>
  </si>
  <si>
    <t>鳥羽地区計</t>
    <rPh sb="0" eb="2">
      <t>トバ</t>
    </rPh>
    <rPh sb="2" eb="4">
      <t>チク</t>
    </rPh>
    <rPh sb="4" eb="5">
      <t>ケイ</t>
    </rPh>
    <phoneticPr fontId="5"/>
  </si>
  <si>
    <t>屋内町</t>
    <rPh sb="0" eb="1">
      <t>ヤ</t>
    </rPh>
    <rPh sb="1" eb="2">
      <t>ヤナイ</t>
    </rPh>
    <rPh sb="2" eb="3">
      <t>マチ</t>
    </rPh>
    <phoneticPr fontId="5"/>
  </si>
  <si>
    <t>池上町</t>
    <rPh sb="0" eb="1">
      <t>イケ</t>
    </rPh>
    <rPh sb="1" eb="2">
      <t>ウエ</t>
    </rPh>
    <rPh sb="2" eb="3">
      <t>マチ</t>
    </rPh>
    <phoneticPr fontId="5"/>
  </si>
  <si>
    <t>堅神町</t>
    <rPh sb="0" eb="1">
      <t>カタ</t>
    </rPh>
    <rPh sb="1" eb="2">
      <t>カミ</t>
    </rPh>
    <rPh sb="2" eb="3">
      <t>マチ</t>
    </rPh>
    <phoneticPr fontId="5"/>
  </si>
  <si>
    <t>小浜町</t>
    <rPh sb="0" eb="2">
      <t>オハマ</t>
    </rPh>
    <rPh sb="2" eb="3">
      <t>マチ</t>
    </rPh>
    <phoneticPr fontId="5"/>
  </si>
  <si>
    <t>鳥羽五丁目</t>
    <rPh sb="0" eb="2">
      <t>トバ</t>
    </rPh>
    <rPh sb="2" eb="3">
      <t>５</t>
    </rPh>
    <rPh sb="3" eb="5">
      <t>１チョウメ</t>
    </rPh>
    <phoneticPr fontId="5"/>
  </si>
  <si>
    <t>鳥羽四丁目</t>
    <rPh sb="0" eb="2">
      <t>トバ</t>
    </rPh>
    <rPh sb="2" eb="3">
      <t>４</t>
    </rPh>
    <rPh sb="3" eb="5">
      <t>１チョウメ</t>
    </rPh>
    <phoneticPr fontId="5"/>
  </si>
  <si>
    <t>鳥羽三丁目</t>
    <rPh sb="0" eb="2">
      <t>トバ</t>
    </rPh>
    <rPh sb="2" eb="3">
      <t>３</t>
    </rPh>
    <rPh sb="3" eb="5">
      <t>１チョウメ</t>
    </rPh>
    <phoneticPr fontId="5"/>
  </si>
  <si>
    <t>鳥羽二丁目</t>
    <rPh sb="0" eb="2">
      <t>トバ</t>
    </rPh>
    <rPh sb="2" eb="3">
      <t>２</t>
    </rPh>
    <rPh sb="3" eb="5">
      <t>１チョウメ</t>
    </rPh>
    <phoneticPr fontId="5"/>
  </si>
  <si>
    <t>鳥羽一丁目</t>
    <rPh sb="0" eb="2">
      <t>トバ</t>
    </rPh>
    <rPh sb="2" eb="5">
      <t>１チョウメ</t>
    </rPh>
    <phoneticPr fontId="5"/>
  </si>
  <si>
    <t>鳥  羽  地  区</t>
    <rPh sb="0" eb="4">
      <t>トバ</t>
    </rPh>
    <rPh sb="6" eb="10">
      <t>チク</t>
    </rPh>
    <phoneticPr fontId="5"/>
  </si>
  <si>
    <t>総   合   計</t>
    <rPh sb="0" eb="1">
      <t>ソウ</t>
    </rPh>
    <rPh sb="4" eb="5">
      <t>ゴウ</t>
    </rPh>
    <rPh sb="8" eb="9">
      <t>ケイ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</si>
  <si>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</si>
  <si>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</si>
  <si>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計</t>
    <rPh sb="0" eb="1">
      <t>ケイ</t>
    </rPh>
    <phoneticPr fontId="5"/>
  </si>
  <si>
    <t>高齢化率</t>
    <rPh sb="0" eb="3">
      <t>コウレイカ</t>
    </rPh>
    <rPh sb="3" eb="4">
      <t>リツ</t>
    </rPh>
    <phoneticPr fontId="5"/>
  </si>
  <si>
    <t>うち高齢者数
（65歳以上）</t>
    <rPh sb="2" eb="4">
      <t>コウレイ</t>
    </rPh>
    <rPh sb="4" eb="5">
      <t>シャ</t>
    </rPh>
    <rPh sb="5" eb="6">
      <t>スウ</t>
    </rPh>
    <rPh sb="10" eb="11">
      <t>サイ</t>
    </rPh>
    <rPh sb="11" eb="13">
      <t>イジョウ</t>
    </rPh>
    <phoneticPr fontId="5"/>
  </si>
  <si>
    <t>人　　口</t>
    <rPh sb="0" eb="1">
      <t>ヒト</t>
    </rPh>
    <rPh sb="3" eb="4">
      <t>クチ</t>
    </rPh>
    <phoneticPr fontId="5"/>
  </si>
  <si>
    <t>世帯数</t>
    <rPh sb="0" eb="1">
      <t>ヨ</t>
    </rPh>
    <rPh sb="1" eb="2">
      <t>オビ</t>
    </rPh>
    <rPh sb="2" eb="3">
      <t>カズ</t>
    </rPh>
    <phoneticPr fontId="5"/>
  </si>
  <si>
    <r>
      <t>鳥羽市地区別人口･高齢者数</t>
    </r>
    <r>
      <rPr>
        <b/>
        <sz val="13"/>
        <rFont val="ＭＳ Ｐゴシック"/>
        <family val="3"/>
        <charset val="128"/>
      </rPr>
      <t xml:space="preserve"> (令和８年６月末日現在)</t>
    </r>
    <rPh sb="0" eb="3">
      <t>トバシ</t>
    </rPh>
    <rPh sb="9" eb="11">
      <t>コウレイ</t>
    </rPh>
    <rPh sb="11" eb="12">
      <t>シャ</t>
    </rPh>
    <rPh sb="12" eb="13">
      <t>スウ</t>
    </rPh>
    <rPh sb="15" eb="16">
      <t>レイ</t>
    </rPh>
    <rPh sb="16" eb="17">
      <t>カズ</t>
    </rPh>
    <rPh sb="18" eb="19">
      <t>ネン</t>
    </rPh>
    <rPh sb="20" eb="21">
      <t>ガツ</t>
    </rPh>
    <rPh sb="21" eb="23">
      <t>マツジツ</t>
    </rPh>
    <rPh sb="23" eb="25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</si>
</sst>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color indexed="12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vertical="center" textRotation="255"/>
    </xf>
    <xf numFmtId="176" fontId="6" fillId="0" borderId="1" xfId="2" applyNumberFormat="1" applyFont="1" applyBorder="1" applyAlignment="1">
      <alignment horizontal="right" vertical="center"/>
    </xf>
    <xf numFmtId="38" fontId="6" fillId="0" borderId="2" xfId="3" applyFont="1" applyFill="1" applyBorder="1" applyAlignment="1">
      <alignment horizontal="right" vertical="center"/>
    </xf>
    <xf numFmtId="38" fontId="6" fillId="0" borderId="3" xfId="3" applyFont="1" applyFill="1" applyBorder="1" applyAlignment="1">
      <alignment horizontal="right" vertical="center"/>
    </xf>
    <xf numFmtId="38" fontId="6" fillId="0" borderId="4" xfId="3" applyFont="1" applyFill="1" applyBorder="1" applyAlignment="1">
      <alignment horizontal="right" vertical="center"/>
    </xf>
    <xf numFmtId="38" fontId="6" fillId="0" borderId="5" xfId="3" applyFont="1" applyFill="1" applyBorder="1" applyAlignment="1">
      <alignment horizontal="right" vertical="center"/>
    </xf>
    <xf numFmtId="38" fontId="6" fillId="0" borderId="6" xfId="3" applyFont="1" applyFill="1" applyBorder="1" applyAlignment="1">
      <alignment horizontal="right" vertical="center"/>
    </xf>
    <xf numFmtId="0" fontId="6" fillId="0" borderId="1" xfId="1" applyFont="1" applyBorder="1" applyAlignment="1">
      <alignment horizontal="distributed" vertical="center"/>
    </xf>
    <xf numFmtId="176" fontId="4" fillId="0" borderId="7" xfId="2" applyNumberFormat="1" applyFont="1" applyBorder="1" applyAlignment="1">
      <alignment horizontal="right" vertical="center"/>
    </xf>
    <xf numFmtId="38" fontId="4" fillId="0" borderId="8" xfId="3" applyFont="1" applyBorder="1" applyAlignment="1">
      <alignment horizontal="right" vertical="center"/>
    </xf>
    <xf numFmtId="38" fontId="4" fillId="0" borderId="9" xfId="3" applyFont="1" applyFill="1" applyBorder="1" applyAlignment="1">
      <alignment horizontal="right" vertical="center"/>
    </xf>
    <xf numFmtId="38" fontId="4" fillId="0" borderId="10" xfId="3" applyFont="1" applyFill="1" applyBorder="1" applyAlignment="1">
      <alignment horizontal="right" vertical="center"/>
    </xf>
    <xf numFmtId="38" fontId="4" fillId="0" borderId="11" xfId="3" applyFont="1" applyFill="1" applyBorder="1" applyAlignment="1">
      <alignment horizontal="right" vertical="center"/>
    </xf>
    <xf numFmtId="0" fontId="4" fillId="0" borderId="7" xfId="1" applyFont="1" applyBorder="1" applyAlignment="1">
      <alignment horizontal="distributed" vertical="center"/>
    </xf>
    <xf numFmtId="176" fontId="4" fillId="0" borderId="13" xfId="2" applyNumberFormat="1" applyFont="1" applyBorder="1" applyAlignment="1">
      <alignment horizontal="right" vertical="center"/>
    </xf>
    <xf numFmtId="38" fontId="4" fillId="0" borderId="14" xfId="3" applyFont="1" applyBorder="1" applyAlignment="1">
      <alignment horizontal="right" vertical="center"/>
    </xf>
    <xf numFmtId="38" fontId="4" fillId="0" borderId="15" xfId="3" applyFont="1" applyFill="1" applyBorder="1" applyAlignment="1">
      <alignment horizontal="right" vertical="center"/>
    </xf>
    <xf numFmtId="38" fontId="4" fillId="0" borderId="16" xfId="3" applyFont="1" applyFill="1" applyBorder="1" applyAlignment="1">
      <alignment horizontal="right" vertical="center"/>
    </xf>
    <xf numFmtId="38" fontId="4" fillId="0" borderId="17" xfId="3" applyFont="1" applyFill="1" applyBorder="1" applyAlignment="1">
      <alignment horizontal="right" vertical="center"/>
    </xf>
    <xf numFmtId="0" fontId="4" fillId="0" borderId="13" xfId="1" applyFont="1" applyBorder="1" applyAlignment="1">
      <alignment horizontal="distributed" vertical="center"/>
    </xf>
    <xf numFmtId="38" fontId="4" fillId="0" borderId="15" xfId="3" applyFont="1" applyBorder="1" applyAlignment="1">
      <alignment horizontal="right" vertical="center"/>
    </xf>
    <xf numFmtId="176" fontId="4" fillId="0" borderId="18" xfId="2" applyNumberFormat="1" applyFont="1" applyBorder="1" applyAlignment="1">
      <alignment horizontal="right" vertical="center"/>
    </xf>
    <xf numFmtId="38" fontId="4" fillId="0" borderId="19" xfId="3" applyFont="1" applyBorder="1" applyAlignment="1">
      <alignment horizontal="right" vertical="center"/>
    </xf>
    <xf numFmtId="38" fontId="4" fillId="0" borderId="20" xfId="3" applyFont="1" applyFill="1" applyBorder="1" applyAlignment="1">
      <alignment horizontal="right" vertical="center"/>
    </xf>
    <xf numFmtId="38" fontId="4" fillId="0" borderId="21" xfId="3" applyFont="1" applyFill="1" applyBorder="1" applyAlignment="1">
      <alignment horizontal="right" vertical="center"/>
    </xf>
    <xf numFmtId="38" fontId="4" fillId="0" borderId="22" xfId="3" applyFont="1" applyFill="1" applyBorder="1" applyAlignment="1">
      <alignment horizontal="right" vertical="center"/>
    </xf>
    <xf numFmtId="0" fontId="4" fillId="0" borderId="18" xfId="1" applyFont="1" applyBorder="1" applyAlignment="1">
      <alignment horizontal="distributed" vertical="center"/>
    </xf>
    <xf numFmtId="176" fontId="6" fillId="0" borderId="23" xfId="2" applyNumberFormat="1" applyFont="1" applyBorder="1" applyAlignment="1">
      <alignment horizontal="right" vertical="center"/>
    </xf>
    <xf numFmtId="38" fontId="6" fillId="0" borderId="24" xfId="3" applyFont="1" applyFill="1" applyBorder="1" applyAlignment="1">
      <alignment horizontal="right" vertical="center"/>
    </xf>
    <xf numFmtId="38" fontId="6" fillId="0" borderId="25" xfId="3" applyFont="1" applyFill="1" applyBorder="1" applyAlignment="1">
      <alignment horizontal="right" vertical="center"/>
    </xf>
    <xf numFmtId="176" fontId="4" fillId="0" borderId="26" xfId="2" applyNumberFormat="1" applyFont="1" applyBorder="1" applyAlignment="1">
      <alignment horizontal="right" vertical="center"/>
    </xf>
    <xf numFmtId="38" fontId="4" fillId="0" borderId="9" xfId="3" applyFont="1" applyBorder="1" applyAlignment="1">
      <alignment horizontal="right" vertical="center"/>
    </xf>
    <xf numFmtId="38" fontId="4" fillId="0" borderId="27" xfId="3" applyFont="1" applyBorder="1" applyAlignment="1">
      <alignment horizontal="right" vertical="center"/>
    </xf>
    <xf numFmtId="38" fontId="4" fillId="0" borderId="24" xfId="3" applyFont="1" applyBorder="1" applyAlignment="1">
      <alignment horizontal="right" vertical="center"/>
    </xf>
    <xf numFmtId="38" fontId="4" fillId="0" borderId="28" xfId="3" applyFont="1" applyBorder="1" applyAlignment="1">
      <alignment horizontal="right" vertical="center"/>
    </xf>
    <xf numFmtId="38" fontId="4" fillId="0" borderId="29" xfId="3" applyFont="1" applyBorder="1" applyAlignment="1">
      <alignment horizontal="right" vertical="center"/>
    </xf>
    <xf numFmtId="38" fontId="4" fillId="0" borderId="30" xfId="3" applyFont="1" applyFill="1" applyBorder="1" applyAlignment="1">
      <alignment horizontal="right" vertical="center"/>
    </xf>
    <xf numFmtId="38" fontId="4" fillId="0" borderId="31" xfId="3" applyFont="1" applyBorder="1" applyAlignment="1">
      <alignment horizontal="right" vertical="center"/>
    </xf>
    <xf numFmtId="38" fontId="4" fillId="0" borderId="11" xfId="3" applyFont="1" applyBorder="1" applyAlignment="1">
      <alignment horizontal="right" vertical="center"/>
    </xf>
    <xf numFmtId="38" fontId="4" fillId="0" borderId="17" xfId="3" applyFont="1" applyBorder="1" applyAlignment="1">
      <alignment horizontal="right" vertical="center"/>
    </xf>
    <xf numFmtId="38" fontId="4" fillId="0" borderId="20" xfId="3" applyFont="1" applyBorder="1" applyAlignment="1">
      <alignment horizontal="right" vertical="center"/>
    </xf>
    <xf numFmtId="38" fontId="4" fillId="0" borderId="22" xfId="3" applyFont="1" applyBorder="1" applyAlignment="1">
      <alignment horizontal="right" vertical="center"/>
    </xf>
    <xf numFmtId="38" fontId="6" fillId="0" borderId="10" xfId="3" applyFont="1" applyFill="1" applyBorder="1" applyAlignment="1">
      <alignment horizontal="right" vertical="center"/>
    </xf>
    <xf numFmtId="38" fontId="6" fillId="0" borderId="32" xfId="3" applyFont="1" applyBorder="1" applyAlignment="1">
      <alignment horizontal="right" vertical="center"/>
    </xf>
    <xf numFmtId="38" fontId="6" fillId="0" borderId="33" xfId="3" applyFont="1" applyBorder="1" applyAlignment="1">
      <alignment horizontal="right" vertical="center"/>
    </xf>
    <xf numFmtId="38" fontId="4" fillId="0" borderId="8" xfId="3" applyFont="1" applyFill="1" applyBorder="1" applyAlignment="1">
      <alignment horizontal="right" vertical="center"/>
    </xf>
    <xf numFmtId="38" fontId="4" fillId="0" borderId="15" xfId="4" applyNumberFormat="1" applyFont="1" applyBorder="1" applyAlignment="1" applyProtection="1">
      <alignment horizontal="right" vertical="center"/>
    </xf>
    <xf numFmtId="38" fontId="4" fillId="0" borderId="14" xfId="3" applyFont="1" applyFill="1" applyBorder="1" applyAlignment="1">
      <alignment horizontal="right" vertical="center"/>
    </xf>
    <xf numFmtId="176" fontId="4" fillId="0" borderId="12" xfId="2" applyNumberFormat="1" applyFont="1" applyBorder="1" applyAlignment="1">
      <alignment horizontal="right" vertical="center"/>
    </xf>
    <xf numFmtId="38" fontId="4" fillId="0" borderId="34" xfId="3" applyFont="1" applyBorder="1" applyAlignment="1">
      <alignment horizontal="right" vertical="center"/>
    </xf>
    <xf numFmtId="38" fontId="4" fillId="0" borderId="35" xfId="3" applyFont="1" applyBorder="1" applyAlignment="1">
      <alignment horizontal="right" vertical="center"/>
    </xf>
    <xf numFmtId="38" fontId="4" fillId="0" borderId="34" xfId="3" applyFont="1" applyFill="1" applyBorder="1" applyAlignment="1">
      <alignment horizontal="right" vertical="center"/>
    </xf>
    <xf numFmtId="38" fontId="4" fillId="0" borderId="36" xfId="3" applyFont="1" applyBorder="1" applyAlignment="1">
      <alignment horizontal="right" vertical="center"/>
    </xf>
    <xf numFmtId="0" fontId="4" fillId="0" borderId="12" xfId="1" applyFont="1" applyBorder="1" applyAlignment="1">
      <alignment horizontal="distributed" vertical="center"/>
    </xf>
    <xf numFmtId="176" fontId="6" fillId="0" borderId="37" xfId="2" applyNumberFormat="1" applyFont="1" applyBorder="1" applyAlignment="1">
      <alignment horizontal="right" vertical="center"/>
    </xf>
    <xf numFmtId="38" fontId="6" fillId="0" borderId="38" xfId="3" applyFont="1" applyFill="1" applyBorder="1" applyAlignment="1">
      <alignment horizontal="right" vertical="center"/>
    </xf>
    <xf numFmtId="38" fontId="6" fillId="0" borderId="39" xfId="3" applyFont="1" applyFill="1" applyBorder="1" applyAlignment="1">
      <alignment horizontal="right" vertical="center"/>
    </xf>
    <xf numFmtId="38" fontId="6" fillId="0" borderId="37" xfId="3" applyFont="1" applyFill="1" applyBorder="1" applyAlignment="1">
      <alignment horizontal="right" vertical="center"/>
    </xf>
    <xf numFmtId="38" fontId="6" fillId="0" borderId="40" xfId="3" applyFont="1" applyFill="1" applyBorder="1" applyAlignment="1">
      <alignment horizontal="right" vertical="center"/>
    </xf>
    <xf numFmtId="38" fontId="6" fillId="0" borderId="41" xfId="3" applyFont="1" applyFill="1" applyBorder="1" applyAlignment="1">
      <alignment horizontal="right" vertical="center"/>
    </xf>
    <xf numFmtId="0" fontId="4" fillId="0" borderId="4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38" fontId="4" fillId="0" borderId="48" xfId="3" applyFont="1" applyFill="1" applyBorder="1" applyAlignment="1">
      <alignment horizontal="right" vertical="center"/>
    </xf>
    <xf numFmtId="38" fontId="4" fillId="0" borderId="49" xfId="3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6" fillId="0" borderId="41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255"/>
    </xf>
    <xf numFmtId="0" fontId="4" fillId="0" borderId="23" xfId="1" applyFont="1" applyBorder="1" applyAlignment="1">
      <alignment horizontal="center" vertical="center" textRotation="255"/>
    </xf>
    <xf numFmtId="0" fontId="4" fillId="0" borderId="18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center" vertical="center" textRotation="255"/>
    </xf>
    <xf numFmtId="0" fontId="9" fillId="0" borderId="0" xfId="1" applyFont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3" xfId="1" applyFont="1" applyBorder="1" applyAlignment="1">
      <alignment vertical="center"/>
    </xf>
    <xf numFmtId="0" fontId="4" fillId="0" borderId="44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5">
    <cellStyle name="パーセント 2" xfId="2" xr:uid="{17CDD161-EC09-4635-8BDB-8EB29D713DBC}"/>
    <cellStyle name="ハイパーリンク" xfId="4" builtinId="8"/>
    <cellStyle name="桁区切り 2" xfId="3" xr:uid="{6AE9BF0D-4A0F-419B-9658-108D603A5BC5}"/>
    <cellStyle name="標準" xfId="0" builtinId="0"/>
    <cellStyle name="標準 2" xfId="1" xr:uid="{A19D1D34-4727-4D7B-AC71-717A1A3999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D38DA-5265-4894-A25A-1539CF6C2F97}">
  <sheetPr>
    <pageSetUpPr fitToPage="1"/>
  </sheetPr>
  <dimension ref="A1:H46"/>
  <sheetViews>
    <sheetView showGridLines="0" tabSelected="1" zoomScale="115" zoomScaleNormal="115" workbookViewId="0">
      <selection activeCell="J37" sqref="J37"/>
    </sheetView>
  </sheetViews>
  <sheetFormatPr defaultColWidth="8.09765625" defaultRowHeight="18" customHeight="1" x14ac:dyDescent="0.45"/>
  <cols>
    <col min="1" max="1" width="4" style="1" customWidth="1"/>
    <col min="2" max="2" width="13.69921875" style="1" customWidth="1"/>
    <col min="3" max="8" width="10.59765625" style="1" customWidth="1"/>
    <col min="9" max="16384" width="8.09765625" style="1"/>
  </cols>
  <sheetData>
    <row r="1" spans="1:8" ht="30" customHeight="1" thickBot="1" x14ac:dyDescent="0.5">
      <c r="A1" s="75" t="s">
        <v>52</v>
      </c>
      <c r="B1" s="75"/>
      <c r="C1" s="75"/>
      <c r="D1" s="75"/>
      <c r="E1" s="75"/>
      <c r="F1" s="75"/>
      <c r="G1" s="75"/>
      <c r="H1" s="75"/>
    </row>
    <row r="2" spans="1:8" ht="22.5" customHeight="1" x14ac:dyDescent="0.45">
      <c r="A2" s="76"/>
      <c r="B2" s="76"/>
      <c r="C2" s="78" t="s">
        <v>51</v>
      </c>
      <c r="D2" s="79" t="s">
        <v>50</v>
      </c>
      <c r="E2" s="80"/>
      <c r="F2" s="81"/>
      <c r="G2" s="82" t="s">
        <v>49</v>
      </c>
      <c r="H2" s="84" t="s">
        <v>48</v>
      </c>
    </row>
    <row r="3" spans="1:8" ht="22.5" customHeight="1" x14ac:dyDescent="0.45">
      <c r="A3" s="77"/>
      <c r="B3" s="77"/>
      <c r="C3" s="78"/>
      <c r="D3" s="65" t="s">
        <v>47</v>
      </c>
      <c r="E3" s="64" t="s">
        <v>46</v>
      </c>
      <c r="F3" s="63" t="s">
        <v>45</v>
      </c>
      <c r="G3" s="83"/>
      <c r="H3" s="85"/>
    </row>
    <row r="4" spans="1:8" ht="21" customHeight="1" thickBot="1" x14ac:dyDescent="0.5">
      <c r="A4" s="69" t="s">
        <v>44</v>
      </c>
      <c r="B4" s="70"/>
      <c r="C4" s="62">
        <f>SUM(C14+C26+C32+C35+C41)</f>
        <v>8071</v>
      </c>
      <c r="D4" s="61">
        <f>D14+D26+D32+D35+D41</f>
        <v>15781</v>
      </c>
      <c r="E4" s="60">
        <f>E14+E26+E32+E35+E41</f>
        <v>7429</v>
      </c>
      <c r="F4" s="59">
        <f>F14+F26+F32+F35+F41</f>
        <v>8352</v>
      </c>
      <c r="G4" s="58">
        <f>G14+G26+G32+G35+G41</f>
        <v>6702</v>
      </c>
      <c r="H4" s="57">
        <f t="shared" ref="H4:H41" si="0">G4/D4</f>
        <v>0.42468791584817184</v>
      </c>
    </row>
    <row r="5" spans="1:8" ht="16.5" customHeight="1" thickTop="1" x14ac:dyDescent="0.45">
      <c r="A5" s="71" t="s">
        <v>43</v>
      </c>
      <c r="B5" s="56" t="s">
        <v>42</v>
      </c>
      <c r="C5" s="55">
        <v>241</v>
      </c>
      <c r="D5" s="66">
        <f t="shared" ref="D5:D13" si="1">SUM(E5+F5)</f>
        <v>391</v>
      </c>
      <c r="E5" s="54">
        <v>177</v>
      </c>
      <c r="F5" s="53">
        <v>214</v>
      </c>
      <c r="G5" s="52">
        <v>146</v>
      </c>
      <c r="H5" s="51">
        <f t="shared" si="0"/>
        <v>0.37340153452685421</v>
      </c>
    </row>
    <row r="6" spans="1:8" ht="16.5" customHeight="1" x14ac:dyDescent="0.45">
      <c r="A6" s="72"/>
      <c r="B6" s="22" t="s">
        <v>41</v>
      </c>
      <c r="C6" s="42">
        <v>199</v>
      </c>
      <c r="D6" s="20">
        <f t="shared" si="1"/>
        <v>291</v>
      </c>
      <c r="E6" s="50">
        <v>128</v>
      </c>
      <c r="F6" s="23">
        <v>163</v>
      </c>
      <c r="G6" s="18">
        <v>130</v>
      </c>
      <c r="H6" s="17">
        <f t="shared" si="0"/>
        <v>0.44673539518900346</v>
      </c>
    </row>
    <row r="7" spans="1:8" ht="16.5" customHeight="1" x14ac:dyDescent="0.45">
      <c r="A7" s="72"/>
      <c r="B7" s="22" t="s">
        <v>40</v>
      </c>
      <c r="C7" s="42">
        <v>193</v>
      </c>
      <c r="D7" s="20">
        <f t="shared" si="1"/>
        <v>340</v>
      </c>
      <c r="E7" s="50">
        <v>153</v>
      </c>
      <c r="F7" s="23">
        <v>187</v>
      </c>
      <c r="G7" s="18">
        <v>185</v>
      </c>
      <c r="H7" s="17">
        <f t="shared" si="0"/>
        <v>0.54411764705882348</v>
      </c>
    </row>
    <row r="8" spans="1:8" ht="16.5" customHeight="1" x14ac:dyDescent="0.45">
      <c r="A8" s="72"/>
      <c r="B8" s="22" t="s">
        <v>39</v>
      </c>
      <c r="C8" s="42">
        <v>176</v>
      </c>
      <c r="D8" s="20">
        <f t="shared" si="1"/>
        <v>324</v>
      </c>
      <c r="E8" s="50">
        <v>142</v>
      </c>
      <c r="F8" s="23">
        <v>182</v>
      </c>
      <c r="G8" s="18">
        <v>158</v>
      </c>
      <c r="H8" s="17">
        <f t="shared" si="0"/>
        <v>0.48765432098765432</v>
      </c>
    </row>
    <row r="9" spans="1:8" ht="16.5" customHeight="1" x14ac:dyDescent="0.45">
      <c r="A9" s="72"/>
      <c r="B9" s="22" t="s">
        <v>38</v>
      </c>
      <c r="C9" s="42">
        <v>134</v>
      </c>
      <c r="D9" s="20">
        <f t="shared" si="1"/>
        <v>242</v>
      </c>
      <c r="E9" s="50">
        <v>117</v>
      </c>
      <c r="F9" s="23">
        <v>125</v>
      </c>
      <c r="G9" s="18">
        <v>94</v>
      </c>
      <c r="H9" s="17">
        <f t="shared" si="0"/>
        <v>0.38842975206611569</v>
      </c>
    </row>
    <row r="10" spans="1:8" ht="16.5" customHeight="1" x14ac:dyDescent="0.45">
      <c r="A10" s="72"/>
      <c r="B10" s="22" t="s">
        <v>37</v>
      </c>
      <c r="C10" s="42">
        <v>414</v>
      </c>
      <c r="D10" s="20">
        <f t="shared" si="1"/>
        <v>724</v>
      </c>
      <c r="E10" s="50">
        <v>328</v>
      </c>
      <c r="F10" s="23">
        <v>396</v>
      </c>
      <c r="G10" s="18">
        <v>274</v>
      </c>
      <c r="H10" s="17">
        <f t="shared" si="0"/>
        <v>0.37845303867403313</v>
      </c>
    </row>
    <row r="11" spans="1:8" ht="16.5" customHeight="1" x14ac:dyDescent="0.45">
      <c r="A11" s="72"/>
      <c r="B11" s="22" t="s">
        <v>36</v>
      </c>
      <c r="C11" s="42">
        <v>200</v>
      </c>
      <c r="D11" s="20">
        <f t="shared" si="1"/>
        <v>428</v>
      </c>
      <c r="E11" s="50">
        <v>193</v>
      </c>
      <c r="F11" s="23">
        <v>235</v>
      </c>
      <c r="G11" s="18">
        <v>168</v>
      </c>
      <c r="H11" s="17">
        <f t="shared" si="0"/>
        <v>0.3925233644859813</v>
      </c>
    </row>
    <row r="12" spans="1:8" ht="16.5" customHeight="1" x14ac:dyDescent="0.45">
      <c r="A12" s="72"/>
      <c r="B12" s="22" t="s">
        <v>35</v>
      </c>
      <c r="C12" s="42">
        <v>413</v>
      </c>
      <c r="D12" s="20">
        <f t="shared" si="1"/>
        <v>840</v>
      </c>
      <c r="E12" s="50">
        <v>392</v>
      </c>
      <c r="F12" s="49">
        <v>448</v>
      </c>
      <c r="G12" s="18">
        <v>326</v>
      </c>
      <c r="H12" s="17">
        <f t="shared" si="0"/>
        <v>0.3880952380952381</v>
      </c>
    </row>
    <row r="13" spans="1:8" ht="16.5" customHeight="1" x14ac:dyDescent="0.45">
      <c r="A13" s="72"/>
      <c r="B13" s="16" t="s">
        <v>34</v>
      </c>
      <c r="C13" s="41">
        <v>157</v>
      </c>
      <c r="D13" s="67">
        <f t="shared" si="1"/>
        <v>320</v>
      </c>
      <c r="E13" s="48">
        <v>145</v>
      </c>
      <c r="F13" s="34">
        <v>175</v>
      </c>
      <c r="G13" s="12">
        <v>113</v>
      </c>
      <c r="H13" s="11">
        <f t="shared" si="0"/>
        <v>0.35312500000000002</v>
      </c>
    </row>
    <row r="14" spans="1:8" ht="21" customHeight="1" x14ac:dyDescent="0.45">
      <c r="A14" s="72"/>
      <c r="B14" s="10" t="s">
        <v>33</v>
      </c>
      <c r="C14" s="9">
        <f>SUM(C5:C13)</f>
        <v>2127</v>
      </c>
      <c r="D14" s="32">
        <f t="shared" ref="D14:D25" si="2">E14+F14</f>
        <v>3900</v>
      </c>
      <c r="E14" s="46">
        <f>SUM(E5:E13)</f>
        <v>1775</v>
      </c>
      <c r="F14" s="47">
        <f>SUM(F5:F13)</f>
        <v>2125</v>
      </c>
      <c r="G14" s="46">
        <f>SUM(G5:G13)</f>
        <v>1594</v>
      </c>
      <c r="H14" s="4">
        <f t="shared" si="0"/>
        <v>0.4087179487179487</v>
      </c>
    </row>
    <row r="15" spans="1:8" ht="16.5" customHeight="1" x14ac:dyDescent="0.45">
      <c r="A15" s="72" t="s">
        <v>32</v>
      </c>
      <c r="B15" s="29" t="s">
        <v>31</v>
      </c>
      <c r="C15" s="44">
        <v>1475</v>
      </c>
      <c r="D15" s="39">
        <f t="shared" si="2"/>
        <v>2852</v>
      </c>
      <c r="E15" s="25">
        <v>1362</v>
      </c>
      <c r="F15" s="43">
        <v>1490</v>
      </c>
      <c r="G15" s="25">
        <v>971</v>
      </c>
      <c r="H15" s="24">
        <f t="shared" si="0"/>
        <v>0.34046283309957925</v>
      </c>
    </row>
    <row r="16" spans="1:8" ht="16.5" customHeight="1" x14ac:dyDescent="0.45">
      <c r="A16" s="72"/>
      <c r="B16" s="22" t="s">
        <v>30</v>
      </c>
      <c r="C16" s="42">
        <v>248</v>
      </c>
      <c r="D16" s="20">
        <f t="shared" si="2"/>
        <v>538</v>
      </c>
      <c r="E16" s="18">
        <v>259</v>
      </c>
      <c r="F16" s="23">
        <v>279</v>
      </c>
      <c r="G16" s="18">
        <v>171</v>
      </c>
      <c r="H16" s="17">
        <f t="shared" si="0"/>
        <v>0.31784386617100374</v>
      </c>
    </row>
    <row r="17" spans="1:8" ht="16.5" customHeight="1" x14ac:dyDescent="0.45">
      <c r="A17" s="72"/>
      <c r="B17" s="22" t="s">
        <v>29</v>
      </c>
      <c r="C17" s="42">
        <v>278</v>
      </c>
      <c r="D17" s="20">
        <f t="shared" si="2"/>
        <v>478</v>
      </c>
      <c r="E17" s="18">
        <v>223</v>
      </c>
      <c r="F17" s="23">
        <v>255</v>
      </c>
      <c r="G17" s="18">
        <v>184</v>
      </c>
      <c r="H17" s="17">
        <f t="shared" si="0"/>
        <v>0.38493723849372385</v>
      </c>
    </row>
    <row r="18" spans="1:8" ht="16.5" customHeight="1" x14ac:dyDescent="0.45">
      <c r="A18" s="72"/>
      <c r="B18" s="22" t="s">
        <v>28</v>
      </c>
      <c r="C18" s="42">
        <v>264</v>
      </c>
      <c r="D18" s="20">
        <f t="shared" si="2"/>
        <v>470</v>
      </c>
      <c r="E18" s="18">
        <v>218</v>
      </c>
      <c r="F18" s="23">
        <v>252</v>
      </c>
      <c r="G18" s="18">
        <v>192</v>
      </c>
      <c r="H18" s="17">
        <f t="shared" si="0"/>
        <v>0.40851063829787232</v>
      </c>
    </row>
    <row r="19" spans="1:8" ht="16.5" customHeight="1" x14ac:dyDescent="0.45">
      <c r="A19" s="72"/>
      <c r="B19" s="22" t="s">
        <v>27</v>
      </c>
      <c r="C19" s="42">
        <v>137</v>
      </c>
      <c r="D19" s="20">
        <f t="shared" si="2"/>
        <v>303</v>
      </c>
      <c r="E19" s="18">
        <v>136</v>
      </c>
      <c r="F19" s="23">
        <v>167</v>
      </c>
      <c r="G19" s="18">
        <v>84</v>
      </c>
      <c r="H19" s="17">
        <f t="shared" si="0"/>
        <v>0.27722772277227725</v>
      </c>
    </row>
    <row r="20" spans="1:8" ht="16.5" customHeight="1" x14ac:dyDescent="0.45">
      <c r="A20" s="72"/>
      <c r="B20" s="22" t="s">
        <v>26</v>
      </c>
      <c r="C20" s="42">
        <v>270</v>
      </c>
      <c r="D20" s="20">
        <f t="shared" si="2"/>
        <v>505</v>
      </c>
      <c r="E20" s="18">
        <v>236</v>
      </c>
      <c r="F20" s="23">
        <v>269</v>
      </c>
      <c r="G20" s="18">
        <v>228</v>
      </c>
      <c r="H20" s="17">
        <f t="shared" si="0"/>
        <v>0.4514851485148515</v>
      </c>
    </row>
    <row r="21" spans="1:8" ht="16.5" customHeight="1" x14ac:dyDescent="0.45">
      <c r="A21" s="72"/>
      <c r="B21" s="22" t="s">
        <v>25</v>
      </c>
      <c r="C21" s="42">
        <v>95</v>
      </c>
      <c r="D21" s="20">
        <f t="shared" si="2"/>
        <v>186</v>
      </c>
      <c r="E21" s="18">
        <v>78</v>
      </c>
      <c r="F21" s="23">
        <v>108</v>
      </c>
      <c r="G21" s="18">
        <v>87</v>
      </c>
      <c r="H21" s="17">
        <f t="shared" si="0"/>
        <v>0.46774193548387094</v>
      </c>
    </row>
    <row r="22" spans="1:8" ht="16.5" customHeight="1" x14ac:dyDescent="0.45">
      <c r="A22" s="72"/>
      <c r="B22" s="22" t="s">
        <v>24</v>
      </c>
      <c r="C22" s="42">
        <v>268</v>
      </c>
      <c r="D22" s="20">
        <f t="shared" si="2"/>
        <v>552</v>
      </c>
      <c r="E22" s="18">
        <v>267</v>
      </c>
      <c r="F22" s="23">
        <v>285</v>
      </c>
      <c r="G22" s="18">
        <v>249</v>
      </c>
      <c r="H22" s="17">
        <f t="shared" si="0"/>
        <v>0.45108695652173914</v>
      </c>
    </row>
    <row r="23" spans="1:8" ht="16.5" customHeight="1" x14ac:dyDescent="0.45">
      <c r="A23" s="72"/>
      <c r="B23" s="22" t="s">
        <v>23</v>
      </c>
      <c r="C23" s="42">
        <v>143</v>
      </c>
      <c r="D23" s="20">
        <f t="shared" si="2"/>
        <v>269</v>
      </c>
      <c r="E23" s="18">
        <v>127</v>
      </c>
      <c r="F23" s="23">
        <v>142</v>
      </c>
      <c r="G23" s="18">
        <v>150</v>
      </c>
      <c r="H23" s="17">
        <f t="shared" si="0"/>
        <v>0.55762081784386619</v>
      </c>
    </row>
    <row r="24" spans="1:8" ht="16.5" customHeight="1" x14ac:dyDescent="0.45">
      <c r="A24" s="72"/>
      <c r="B24" s="22" t="s">
        <v>22</v>
      </c>
      <c r="C24" s="42">
        <v>291</v>
      </c>
      <c r="D24" s="20">
        <f t="shared" si="2"/>
        <v>668</v>
      </c>
      <c r="E24" s="18">
        <v>317</v>
      </c>
      <c r="F24" s="23">
        <v>351</v>
      </c>
      <c r="G24" s="18">
        <v>253</v>
      </c>
      <c r="H24" s="17">
        <f t="shared" si="0"/>
        <v>0.3787425149700599</v>
      </c>
    </row>
    <row r="25" spans="1:8" ht="16.5" customHeight="1" x14ac:dyDescent="0.45">
      <c r="A25" s="72"/>
      <c r="B25" s="16" t="s">
        <v>21</v>
      </c>
      <c r="C25" s="41">
        <v>63</v>
      </c>
      <c r="D25" s="67">
        <f t="shared" si="2"/>
        <v>150</v>
      </c>
      <c r="E25" s="12">
        <v>72</v>
      </c>
      <c r="F25" s="34">
        <v>78</v>
      </c>
      <c r="G25" s="12">
        <v>64</v>
      </c>
      <c r="H25" s="11">
        <f t="shared" si="0"/>
        <v>0.42666666666666669</v>
      </c>
    </row>
    <row r="26" spans="1:8" ht="21" customHeight="1" x14ac:dyDescent="0.45">
      <c r="A26" s="72"/>
      <c r="B26" s="10" t="s">
        <v>20</v>
      </c>
      <c r="C26" s="9">
        <f>SUM(C15:C25)</f>
        <v>3532</v>
      </c>
      <c r="D26" s="45">
        <f>SUM(D15:D25)</f>
        <v>6971</v>
      </c>
      <c r="E26" s="5">
        <f>SUM(E15:E25)</f>
        <v>3295</v>
      </c>
      <c r="F26" s="31">
        <f>SUM(F15:F25)</f>
        <v>3676</v>
      </c>
      <c r="G26" s="5">
        <f>SUM(G15:G25)</f>
        <v>2633</v>
      </c>
      <c r="H26" s="4">
        <f t="shared" si="0"/>
        <v>0.37770764596184192</v>
      </c>
    </row>
    <row r="27" spans="1:8" ht="16.5" customHeight="1" x14ac:dyDescent="0.45">
      <c r="A27" s="72" t="s">
        <v>19</v>
      </c>
      <c r="B27" s="29" t="s">
        <v>18</v>
      </c>
      <c r="C27" s="44">
        <v>476</v>
      </c>
      <c r="D27" s="39">
        <f>E27+F27</f>
        <v>1022</v>
      </c>
      <c r="E27" s="25">
        <v>497</v>
      </c>
      <c r="F27" s="43">
        <v>525</v>
      </c>
      <c r="G27" s="25">
        <v>450</v>
      </c>
      <c r="H27" s="24">
        <f t="shared" si="0"/>
        <v>0.44031311154598823</v>
      </c>
    </row>
    <row r="28" spans="1:8" ht="16.5" customHeight="1" x14ac:dyDescent="0.45">
      <c r="A28" s="72"/>
      <c r="B28" s="22" t="s">
        <v>17</v>
      </c>
      <c r="C28" s="42">
        <v>108</v>
      </c>
      <c r="D28" s="20">
        <f>E28+F28</f>
        <v>223</v>
      </c>
      <c r="E28" s="18">
        <v>109</v>
      </c>
      <c r="F28" s="23">
        <v>114</v>
      </c>
      <c r="G28" s="18">
        <v>135</v>
      </c>
      <c r="H28" s="17">
        <f t="shared" si="0"/>
        <v>0.60538116591928248</v>
      </c>
    </row>
    <row r="29" spans="1:8" ht="16.5" customHeight="1" x14ac:dyDescent="0.45">
      <c r="A29" s="72"/>
      <c r="B29" s="22" t="s">
        <v>16</v>
      </c>
      <c r="C29" s="42">
        <v>84</v>
      </c>
      <c r="D29" s="20">
        <f>E29+F29</f>
        <v>190</v>
      </c>
      <c r="E29" s="18">
        <v>100</v>
      </c>
      <c r="F29" s="23">
        <v>90</v>
      </c>
      <c r="G29" s="18">
        <v>89</v>
      </c>
      <c r="H29" s="17">
        <f t="shared" si="0"/>
        <v>0.46842105263157896</v>
      </c>
    </row>
    <row r="30" spans="1:8" ht="16.5" customHeight="1" x14ac:dyDescent="0.45">
      <c r="A30" s="72"/>
      <c r="B30" s="22" t="s">
        <v>15</v>
      </c>
      <c r="C30" s="42">
        <v>22</v>
      </c>
      <c r="D30" s="20">
        <f>E30+F30</f>
        <v>51</v>
      </c>
      <c r="E30" s="18">
        <v>19</v>
      </c>
      <c r="F30" s="23">
        <v>32</v>
      </c>
      <c r="G30" s="18">
        <v>24</v>
      </c>
      <c r="H30" s="17">
        <f t="shared" si="0"/>
        <v>0.47058823529411764</v>
      </c>
    </row>
    <row r="31" spans="1:8" ht="16.5" customHeight="1" x14ac:dyDescent="0.45">
      <c r="A31" s="72"/>
      <c r="B31" s="16" t="s">
        <v>14</v>
      </c>
      <c r="C31" s="41">
        <v>20</v>
      </c>
      <c r="D31" s="67">
        <f>E31+F31</f>
        <v>36</v>
      </c>
      <c r="E31" s="12">
        <v>15</v>
      </c>
      <c r="F31" s="34">
        <v>21</v>
      </c>
      <c r="G31" s="12">
        <v>23</v>
      </c>
      <c r="H31" s="11">
        <f t="shared" si="0"/>
        <v>0.63888888888888884</v>
      </c>
    </row>
    <row r="32" spans="1:8" ht="21" customHeight="1" x14ac:dyDescent="0.45">
      <c r="A32" s="72"/>
      <c r="B32" s="10" t="s">
        <v>13</v>
      </c>
      <c r="C32" s="9">
        <f>SUM(C27:C31)</f>
        <v>710</v>
      </c>
      <c r="D32" s="32">
        <f>SUM(D27:D31)</f>
        <v>1522</v>
      </c>
      <c r="E32" s="5">
        <f>SUM(E27:E31)</f>
        <v>740</v>
      </c>
      <c r="F32" s="31">
        <f>SUM(F27:F31)</f>
        <v>782</v>
      </c>
      <c r="G32" s="5">
        <f>SUM(G27:G31)</f>
        <v>721</v>
      </c>
      <c r="H32" s="4">
        <f t="shared" si="0"/>
        <v>0.47371879106438897</v>
      </c>
    </row>
    <row r="33" spans="1:8" ht="16.5" customHeight="1" x14ac:dyDescent="0.45">
      <c r="A33" s="73" t="s">
        <v>12</v>
      </c>
      <c r="B33" s="29" t="s">
        <v>11</v>
      </c>
      <c r="C33" s="40">
        <v>200</v>
      </c>
      <c r="D33" s="39">
        <f t="shared" ref="D33:D40" si="3">E33+F33</f>
        <v>330</v>
      </c>
      <c r="E33" s="38">
        <v>159</v>
      </c>
      <c r="F33" s="37">
        <v>171</v>
      </c>
      <c r="G33" s="25">
        <v>176</v>
      </c>
      <c r="H33" s="17">
        <f t="shared" si="0"/>
        <v>0.53333333333333333</v>
      </c>
    </row>
    <row r="34" spans="1:8" ht="18.600000000000001" customHeight="1" x14ac:dyDescent="0.45">
      <c r="A34" s="74"/>
      <c r="B34" s="22" t="s">
        <v>10</v>
      </c>
      <c r="C34" s="36">
        <v>339</v>
      </c>
      <c r="D34" s="14">
        <f t="shared" si="3"/>
        <v>617</v>
      </c>
      <c r="E34" s="35">
        <v>310</v>
      </c>
      <c r="F34" s="34">
        <v>307</v>
      </c>
      <c r="G34" s="12">
        <v>297</v>
      </c>
      <c r="H34" s="33">
        <f t="shared" si="0"/>
        <v>0.48136142625607781</v>
      </c>
    </row>
    <row r="35" spans="1:8" ht="26.4" customHeight="1" x14ac:dyDescent="0.45">
      <c r="A35" s="71"/>
      <c r="B35" s="10" t="s">
        <v>9</v>
      </c>
      <c r="C35" s="9">
        <f>SUM(C33:C34)</f>
        <v>539</v>
      </c>
      <c r="D35" s="32">
        <f t="shared" si="3"/>
        <v>947</v>
      </c>
      <c r="E35" s="5">
        <f>SUM(E33:E34)</f>
        <v>469</v>
      </c>
      <c r="F35" s="31">
        <f>SUM(F33:F34)</f>
        <v>478</v>
      </c>
      <c r="G35" s="5">
        <f>SUM(G33:G34)</f>
        <v>473</v>
      </c>
      <c r="H35" s="30">
        <f t="shared" si="0"/>
        <v>0.49947201689545934</v>
      </c>
    </row>
    <row r="36" spans="1:8" ht="16.5" customHeight="1" x14ac:dyDescent="0.45">
      <c r="A36" s="73" t="s">
        <v>8</v>
      </c>
      <c r="B36" s="29" t="s">
        <v>7</v>
      </c>
      <c r="C36" s="28">
        <v>212</v>
      </c>
      <c r="D36" s="27">
        <f t="shared" si="3"/>
        <v>425</v>
      </c>
      <c r="E36" s="25">
        <v>209</v>
      </c>
      <c r="F36" s="26">
        <v>216</v>
      </c>
      <c r="G36" s="25">
        <v>225</v>
      </c>
      <c r="H36" s="24">
        <f t="shared" si="0"/>
        <v>0.52941176470588236</v>
      </c>
    </row>
    <row r="37" spans="1:8" ht="21" customHeight="1" x14ac:dyDescent="0.45">
      <c r="A37" s="74"/>
      <c r="B37" s="22" t="s">
        <v>6</v>
      </c>
      <c r="C37" s="21">
        <v>468</v>
      </c>
      <c r="D37" s="20">
        <f t="shared" si="3"/>
        <v>1138</v>
      </c>
      <c r="E37" s="18">
        <v>542</v>
      </c>
      <c r="F37" s="23">
        <v>596</v>
      </c>
      <c r="G37" s="18">
        <v>551</v>
      </c>
      <c r="H37" s="17">
        <f t="shared" si="0"/>
        <v>0.48418277680140598</v>
      </c>
    </row>
    <row r="38" spans="1:8" ht="16.5" customHeight="1" x14ac:dyDescent="0.45">
      <c r="A38" s="74"/>
      <c r="B38" s="22" t="s">
        <v>5</v>
      </c>
      <c r="C38" s="21">
        <v>202</v>
      </c>
      <c r="D38" s="20">
        <f t="shared" si="3"/>
        <v>415</v>
      </c>
      <c r="E38" s="18">
        <v>194</v>
      </c>
      <c r="F38" s="19">
        <v>221</v>
      </c>
      <c r="G38" s="18">
        <v>207</v>
      </c>
      <c r="H38" s="17">
        <f t="shared" si="0"/>
        <v>0.49879518072289158</v>
      </c>
    </row>
    <row r="39" spans="1:8" ht="16.5" customHeight="1" x14ac:dyDescent="0.45">
      <c r="A39" s="74"/>
      <c r="B39" s="22" t="s">
        <v>4</v>
      </c>
      <c r="C39" s="21">
        <v>127</v>
      </c>
      <c r="D39" s="20">
        <f t="shared" si="3"/>
        <v>248</v>
      </c>
      <c r="E39" s="18">
        <v>112</v>
      </c>
      <c r="F39" s="19">
        <v>136</v>
      </c>
      <c r="G39" s="18">
        <v>132</v>
      </c>
      <c r="H39" s="17">
        <f t="shared" si="0"/>
        <v>0.532258064516129</v>
      </c>
    </row>
    <row r="40" spans="1:8" ht="16.5" customHeight="1" x14ac:dyDescent="0.45">
      <c r="A40" s="74"/>
      <c r="B40" s="16" t="s">
        <v>3</v>
      </c>
      <c r="C40" s="15">
        <v>154</v>
      </c>
      <c r="D40" s="14">
        <f t="shared" si="3"/>
        <v>215</v>
      </c>
      <c r="E40" s="12">
        <v>93</v>
      </c>
      <c r="F40" s="13">
        <v>122</v>
      </c>
      <c r="G40" s="12">
        <v>166</v>
      </c>
      <c r="H40" s="11">
        <f t="shared" si="0"/>
        <v>0.77209302325581397</v>
      </c>
    </row>
    <row r="41" spans="1:8" ht="16.5" customHeight="1" thickBot="1" x14ac:dyDescent="0.5">
      <c r="A41" s="71"/>
      <c r="B41" s="10" t="s">
        <v>2</v>
      </c>
      <c r="C41" s="9">
        <f>SUM(C36:C40)</f>
        <v>1163</v>
      </c>
      <c r="D41" s="8">
        <f>SUM(D36:D40)</f>
        <v>2441</v>
      </c>
      <c r="E41" s="7">
        <f>SUM(E36:E40)</f>
        <v>1150</v>
      </c>
      <c r="F41" s="6">
        <f>SUM(F36:F40)</f>
        <v>1291</v>
      </c>
      <c r="G41" s="5">
        <f>SUM(G36:G40)</f>
        <v>1281</v>
      </c>
      <c r="H41" s="4">
        <f t="shared" si="0"/>
        <v>0.52478492421138878</v>
      </c>
    </row>
    <row r="42" spans="1:8" ht="16.5" customHeight="1" x14ac:dyDescent="0.45">
      <c r="D42" s="2"/>
      <c r="E42" s="2"/>
      <c r="F42" s="2"/>
      <c r="H42" s="2" t="s">
        <v>1</v>
      </c>
    </row>
    <row r="43" spans="1:8" ht="16.5" customHeight="1" x14ac:dyDescent="0.45">
      <c r="A43" s="3"/>
      <c r="H43" s="2" t="s">
        <v>0</v>
      </c>
    </row>
    <row r="44" spans="1:8" ht="16.5" customHeight="1" x14ac:dyDescent="0.45">
      <c r="B44" s="68"/>
      <c r="C44" s="68"/>
      <c r="D44" s="68"/>
      <c r="E44" s="68"/>
      <c r="F44" s="68"/>
      <c r="G44" s="68"/>
      <c r="H44" s="68"/>
    </row>
    <row r="45" spans="1:8" ht="1.2" customHeight="1" x14ac:dyDescent="0.45"/>
    <row r="46" spans="1:8" ht="27" hidden="1" customHeight="1" x14ac:dyDescent="0.45"/>
  </sheetData>
  <mergeCells count="13">
    <mergeCell ref="A1:H1"/>
    <mergeCell ref="A2:B3"/>
    <mergeCell ref="C2:C3"/>
    <mergeCell ref="D2:F2"/>
    <mergeCell ref="G2:G3"/>
    <mergeCell ref="H2:H3"/>
    <mergeCell ref="B44:H44"/>
    <mergeCell ref="A4:B4"/>
    <mergeCell ref="A5:A14"/>
    <mergeCell ref="A15:A26"/>
    <mergeCell ref="A27:A32"/>
    <mergeCell ref="A33:A35"/>
    <mergeCell ref="A36:A41"/>
  </mergeCells>
  <phoneticPr fontId="2"/>
  <printOptions horizontalCentered="1"/>
  <pageMargins left="0.62992125984251968" right="0.59055118110236227" top="0.59055118110236227" bottom="0.47244094488188981" header="0.27559055118110237" footer="0.23622047244094491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勢力　あかり</dc:creator>
  <cp:lastModifiedBy>中村　真緒</cp:lastModifiedBy>
  <cp:lastPrinted>2026-07-06T00:58:40Z</cp:lastPrinted>
  <dcterms:created xsi:type="dcterms:W3CDTF">2025-12-09T01:40:21Z</dcterms:created>
  <dcterms:modified xsi:type="dcterms:W3CDTF">2026-07-06T01:16:07Z</dcterms:modified>
</cp:coreProperties>
</file>