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<sst xmlns="http://schemas.openxmlformats.org/spreadsheetml/2006/main" count="56" uniqueCount="56">
  <si>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</si>
  <si>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</si>
  <si>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</si>
  <si>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</si>
  <si>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</si>
  <si>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</si>
  <si>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</si>
  <si>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</si>
  <si>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</si>
  <si>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</si>
  <si>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</si>
  <si>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</si>
  <si>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</si>
  <si>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</si>
  <si>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</si>
  <si>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</si>
  <si>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</si>
  <si>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</si>
  <si>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</si>
  <si>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</si>
  <si>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</si>
  <si>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</si>
  <si>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</si>
  <si>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</si>
  <si>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</si>
  <si>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</si>
  <si>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</si>
  <si>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</si>
  <si>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</si>
  <si>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</si>
  <si>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</si>
  <si>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</si>
  <si>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</si>
  <si>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</si>
  <si>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</si>
  <si>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</si>
  <si>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</si>
  <si>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</si>
  <si>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</si>
  <si>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</si>
  <si>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</si>
  <si>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</si>
  <si>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</si>
  <si>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</si>
  <si>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</si>
  <si>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</si>
  <si>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</si>
  <si>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</si>
  <si>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</si>
  <si>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</si>
  <si>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</si>
  <si>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</si>
  <si>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</si>
  <si>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</si>
  <si>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</si>
  <si>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(平成25年12月末日現在)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</si>
</sst>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4" xfId="17" applyFont="1" applyFill="1" applyBorder="1" applyAlignment="1">
      <alignment horizontal="right" vertical="center"/>
    </xf>
    <xf numFmtId="38" fontId="6" fillId="0" borderId="5" xfId="17" applyFont="1" applyFill="1" applyBorder="1" applyAlignment="1">
      <alignment horizontal="right" vertical="center"/>
    </xf>
    <xf numFmtId="38" fontId="6" fillId="0" borderId="6" xfId="17" applyFont="1" applyFill="1" applyBorder="1" applyAlignment="1">
      <alignment horizontal="right" vertical="center"/>
    </xf>
    <xf numFmtId="38" fontId="6" fillId="0" borderId="7" xfId="17" applyFont="1" applyFill="1" applyBorder="1" applyAlignment="1">
      <alignment horizontal="right" vertical="center"/>
    </xf>
    <xf numFmtId="38" fontId="6" fillId="0" borderId="8" xfId="17" applyFont="1" applyFill="1" applyBorder="1" applyAlignment="1">
      <alignment horizontal="right" vertical="center"/>
    </xf>
    <xf numFmtId="176" fontId="6" fillId="0" borderId="6" xfId="15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/>
    </xf>
    <xf numFmtId="38" fontId="4" fillId="0" borderId="10" xfId="17" applyFont="1" applyBorder="1" applyAlignment="1">
      <alignment horizontal="right" vertical="center"/>
    </xf>
    <xf numFmtId="38" fontId="4" fillId="0" borderId="11" xfId="17" applyFont="1" applyFill="1" applyBorder="1" applyAlignment="1">
      <alignment horizontal="right" vertical="center"/>
    </xf>
    <xf numFmtId="38" fontId="4" fillId="0" borderId="9" xfId="17" applyFont="1" applyBorder="1" applyAlignment="1">
      <alignment horizontal="right" vertical="center"/>
    </xf>
    <xf numFmtId="38" fontId="4" fillId="0" borderId="12" xfId="17" applyFont="1" applyBorder="1" applyAlignment="1">
      <alignment horizontal="right" vertical="center"/>
    </xf>
    <xf numFmtId="38" fontId="4" fillId="0" borderId="13" xfId="17" applyFont="1" applyBorder="1" applyAlignment="1">
      <alignment horizontal="right" vertical="center"/>
    </xf>
    <xf numFmtId="176" fontId="4" fillId="0" borderId="9" xfId="15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38" fontId="4" fillId="0" borderId="15" xfId="17" applyFont="1" applyBorder="1" applyAlignment="1">
      <alignment horizontal="right" vertical="center"/>
    </xf>
    <xf numFmtId="38" fontId="4" fillId="0" borderId="16" xfId="17" applyFont="1" applyFill="1" applyBorder="1" applyAlignment="1">
      <alignment horizontal="right" vertical="center"/>
    </xf>
    <xf numFmtId="38" fontId="4" fillId="0" borderId="14" xfId="17" applyFont="1" applyBorder="1" applyAlignment="1">
      <alignment horizontal="right" vertical="center"/>
    </xf>
    <xf numFmtId="38" fontId="4" fillId="0" borderId="17" xfId="17" applyFont="1" applyBorder="1" applyAlignment="1">
      <alignment horizontal="right" vertical="center"/>
    </xf>
    <xf numFmtId="38" fontId="4" fillId="0" borderId="18" xfId="17" applyFont="1" applyBorder="1" applyAlignment="1">
      <alignment horizontal="right" vertical="center"/>
    </xf>
    <xf numFmtId="176" fontId="4" fillId="0" borderId="14" xfId="15" applyNumberFormat="1" applyFont="1" applyBorder="1" applyAlignment="1">
      <alignment horizontal="right" vertical="center"/>
    </xf>
    <xf numFmtId="38" fontId="4" fillId="0" borderId="17" xfId="16" applyFont="1" applyBorder="1" applyAlignment="1">
      <alignment horizontal="right" vertical="center"/>
    </xf>
    <xf numFmtId="0" fontId="4" fillId="0" borderId="19" xfId="0" applyFont="1" applyBorder="1" applyAlignment="1">
      <alignment horizontal="distributed" vertical="center"/>
    </xf>
    <xf numFmtId="38" fontId="4" fillId="0" borderId="20" xfId="17" applyFont="1" applyBorder="1" applyAlignment="1">
      <alignment horizontal="right" vertical="center"/>
    </xf>
    <xf numFmtId="38" fontId="4" fillId="0" borderId="21" xfId="17" applyFont="1" applyFill="1" applyBorder="1" applyAlignment="1">
      <alignment horizontal="right" vertical="center"/>
    </xf>
    <xf numFmtId="38" fontId="4" fillId="0" borderId="19" xfId="17" applyFont="1" applyBorder="1" applyAlignment="1">
      <alignment horizontal="right" vertical="center"/>
    </xf>
    <xf numFmtId="38" fontId="4" fillId="0" borderId="22" xfId="17" applyFont="1" applyBorder="1" applyAlignment="1">
      <alignment horizontal="right" vertical="center"/>
    </xf>
    <xf numFmtId="38" fontId="4" fillId="0" borderId="23" xfId="17" applyFont="1" applyBorder="1" applyAlignment="1">
      <alignment horizontal="right" vertical="center"/>
    </xf>
    <xf numFmtId="176" fontId="4" fillId="0" borderId="19" xfId="15" applyNumberFormat="1" applyFont="1" applyBorder="1" applyAlignment="1">
      <alignment horizontal="right" vertical="center"/>
    </xf>
    <xf numFmtId="0" fontId="6" fillId="0" borderId="24" xfId="0" applyFont="1" applyFill="1" applyBorder="1" applyAlignment="1">
      <alignment horizontal="distributed" vertical="center"/>
    </xf>
    <xf numFmtId="38" fontId="6" fillId="0" borderId="25" xfId="17" applyFont="1" applyFill="1" applyBorder="1" applyAlignment="1">
      <alignment horizontal="right" vertical="center"/>
    </xf>
    <xf numFmtId="38" fontId="6" fillId="0" borderId="26" xfId="17" applyNumberFormat="1" applyFont="1" applyBorder="1" applyAlignment="1">
      <alignment horizontal="right" vertical="center"/>
    </xf>
    <xf numFmtId="38" fontId="6" fillId="0" borderId="24" xfId="17" applyFont="1" applyFill="1" applyBorder="1" applyAlignment="1">
      <alignment horizontal="right" vertical="center"/>
    </xf>
    <xf numFmtId="38" fontId="6" fillId="0" borderId="27" xfId="17" applyFont="1" applyFill="1" applyBorder="1" applyAlignment="1">
      <alignment horizontal="right" vertical="center"/>
    </xf>
    <xf numFmtId="38" fontId="6" fillId="0" borderId="28" xfId="17" applyFont="1" applyFill="1" applyBorder="1" applyAlignment="1">
      <alignment horizontal="right" vertical="center"/>
    </xf>
    <xf numFmtId="176" fontId="6" fillId="0" borderId="24" xfId="15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distributed" vertical="center"/>
    </xf>
    <xf numFmtId="38" fontId="4" fillId="0" borderId="30" xfId="17" applyFont="1" applyBorder="1" applyAlignment="1">
      <alignment horizontal="right" vertical="center"/>
    </xf>
    <xf numFmtId="38" fontId="4" fillId="0" borderId="31" xfId="17" applyNumberFormat="1" applyFont="1" applyBorder="1" applyAlignment="1">
      <alignment horizontal="right" vertical="center"/>
    </xf>
    <xf numFmtId="38" fontId="4" fillId="0" borderId="29" xfId="17" applyFont="1" applyBorder="1" applyAlignment="1">
      <alignment horizontal="right" vertical="center"/>
    </xf>
    <xf numFmtId="38" fontId="4" fillId="0" borderId="32" xfId="17" applyFont="1" applyBorder="1" applyAlignment="1">
      <alignment horizontal="right" vertical="center"/>
    </xf>
    <xf numFmtId="38" fontId="4" fillId="0" borderId="33" xfId="17" applyFont="1" applyBorder="1" applyAlignment="1">
      <alignment horizontal="right" vertical="center"/>
    </xf>
    <xf numFmtId="176" fontId="4" fillId="0" borderId="29" xfId="15" applyNumberFormat="1" applyFont="1" applyBorder="1" applyAlignment="1">
      <alignment horizontal="right" vertical="center"/>
    </xf>
    <xf numFmtId="38" fontId="4" fillId="0" borderId="16" xfId="17" applyNumberFormat="1" applyFont="1" applyBorder="1" applyAlignment="1">
      <alignment horizontal="right" vertical="center"/>
    </xf>
    <xf numFmtId="38" fontId="4" fillId="0" borderId="21" xfId="17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38" fontId="4" fillId="0" borderId="15" xfId="17" applyFont="1" applyFill="1" applyBorder="1" applyAlignment="1">
      <alignment horizontal="right" vertical="center"/>
    </xf>
    <xf numFmtId="38" fontId="4" fillId="0" borderId="14" xfId="17" applyNumberFormat="1" applyFont="1" applyBorder="1" applyAlignment="1">
      <alignment horizontal="right" vertical="center"/>
    </xf>
    <xf numFmtId="38" fontId="4" fillId="0" borderId="17" xfId="17" applyNumberFormat="1" applyFont="1" applyBorder="1" applyAlignment="1">
      <alignment horizontal="right" vertical="center"/>
    </xf>
    <xf numFmtId="38" fontId="4" fillId="0" borderId="18" xfId="17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38" fontId="4" fillId="0" borderId="14" xfId="17" applyFont="1" applyFill="1" applyBorder="1" applyAlignment="1">
      <alignment horizontal="right" vertical="center"/>
    </xf>
    <xf numFmtId="38" fontId="4" fillId="0" borderId="17" xfId="17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8" fontId="4" fillId="0" borderId="20" xfId="17" applyFont="1" applyFill="1" applyBorder="1" applyAlignment="1">
      <alignment horizontal="right" vertical="center"/>
    </xf>
    <xf numFmtId="38" fontId="4" fillId="0" borderId="19" xfId="17" applyFont="1" applyFill="1" applyBorder="1" applyAlignment="1">
      <alignment horizontal="right" vertical="center"/>
    </xf>
    <xf numFmtId="0" fontId="4" fillId="0" borderId="34" xfId="0" applyFont="1" applyBorder="1" applyAlignment="1">
      <alignment vertical="center"/>
    </xf>
    <xf numFmtId="0" fontId="4" fillId="0" borderId="29" xfId="0" applyFont="1" applyFill="1" applyBorder="1" applyAlignment="1">
      <alignment horizontal="distributed" vertical="center"/>
    </xf>
    <xf numFmtId="38" fontId="4" fillId="0" borderId="30" xfId="17" applyFont="1" applyFill="1" applyBorder="1" applyAlignment="1">
      <alignment horizontal="right" vertical="center"/>
    </xf>
    <xf numFmtId="38" fontId="4" fillId="0" borderId="29" xfId="17" applyFont="1" applyFill="1" applyBorder="1" applyAlignment="1">
      <alignment horizontal="right" vertical="center"/>
    </xf>
    <xf numFmtId="38" fontId="4" fillId="0" borderId="32" xfId="17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38" fontId="4" fillId="0" borderId="22" xfId="17" applyFont="1" applyFill="1" applyBorder="1" applyAlignment="1">
      <alignment horizontal="right" vertical="center"/>
    </xf>
    <xf numFmtId="38" fontId="6" fillId="0" borderId="35" xfId="17" applyNumberFormat="1" applyFont="1" applyBorder="1" applyAlignment="1">
      <alignment horizontal="right" vertical="center"/>
    </xf>
    <xf numFmtId="38" fontId="6" fillId="0" borderId="36" xfId="17" applyFont="1" applyFill="1" applyBorder="1" applyAlignment="1">
      <alignment horizontal="right" vertical="center"/>
    </xf>
    <xf numFmtId="38" fontId="6" fillId="0" borderId="37" xfId="17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7" fillId="0" borderId="0" xfId="0" applyFont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25">
      <selection activeCell="A46" sqref="A46:IV46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>
      <c r="A4" s="84" t="s">
        <v>6</v>
      </c>
      <c r="B4" s="85"/>
      <c r="C4" s="8">
        <f>SUM(C14+C26+C32+C37+C45)</f>
        <v>8566</v>
      </c>
      <c r="D4" s="9">
        <f>D14+D26+D32+D37+D45</f>
        <v>20946</v>
      </c>
      <c r="E4" s="10">
        <f>E14+E26+E32+E37+E45</f>
        <v>9864</v>
      </c>
      <c r="F4" s="11">
        <f>F14+F26+F32+F37+F45</f>
        <v>11082</v>
      </c>
      <c r="G4" s="12">
        <f>G14+G26+G32+G37+G45</f>
        <v>6655</v>
      </c>
      <c r="H4" s="13">
        <f>G4/D4</f>
        <v>0.31772176071803687</v>
      </c>
    </row>
    <row r="5" spans="1:8" s="3" customFormat="1" ht="16.5" customHeight="1" thickTop="1">
      <c r="A5" s="86" t="s">
        <v>7</v>
      </c>
      <c r="B5" s="14" t="s">
        <v>8</v>
      </c>
      <c r="C5" s="15">
        <v>248</v>
      </c>
      <c r="D5" s="16">
        <f>SUM(E5:F5)</f>
        <v>490</v>
      </c>
      <c r="E5" s="17">
        <v>238</v>
      </c>
      <c r="F5" s="18">
        <v>252</v>
      </c>
      <c r="G5" s="19">
        <v>153</v>
      </c>
      <c r="H5" s="20">
        <f>G5/D5</f>
        <v>0.3122448979591837</v>
      </c>
    </row>
    <row r="6" spans="1:8" s="3" customFormat="1" ht="16.5" customHeight="1">
      <c r="A6" s="87"/>
      <c r="B6" s="21" t="s">
        <v>9</v>
      </c>
      <c r="C6" s="22">
        <v>246</v>
      </c>
      <c r="D6" s="23">
        <f aca="true" t="shared" si="0" ref="D6:D25">SUM(E6:F6)</f>
        <v>406</v>
      </c>
      <c r="E6" s="24">
        <v>188</v>
      </c>
      <c r="F6" s="25">
        <v>218</v>
      </c>
      <c r="G6" s="26">
        <v>178</v>
      </c>
      <c r="H6" s="27">
        <f aca="true" t="shared" si="1" ref="H6:H45">G6/D6</f>
        <v>0.43842364532019706</v>
      </c>
    </row>
    <row r="7" spans="1:8" s="3" customFormat="1" ht="16.5" customHeight="1">
      <c r="A7" s="87"/>
      <c r="B7" s="21" t="s">
        <v>10</v>
      </c>
      <c r="C7" s="22">
        <v>251</v>
      </c>
      <c r="D7" s="23">
        <f t="shared" si="0"/>
        <v>511</v>
      </c>
      <c r="E7" s="24">
        <v>228</v>
      </c>
      <c r="F7" s="25">
        <v>283</v>
      </c>
      <c r="G7" s="26">
        <v>234</v>
      </c>
      <c r="H7" s="27">
        <f t="shared" si="1"/>
        <v>0.45792563600782776</v>
      </c>
    </row>
    <row r="8" spans="1:8" s="3" customFormat="1" ht="16.5" customHeight="1">
      <c r="A8" s="87"/>
      <c r="B8" s="21" t="s">
        <v>11</v>
      </c>
      <c r="C8" s="22">
        <v>213</v>
      </c>
      <c r="D8" s="23">
        <f t="shared" si="0"/>
        <v>466</v>
      </c>
      <c r="E8" s="24">
        <v>203</v>
      </c>
      <c r="F8" s="25">
        <v>263</v>
      </c>
      <c r="G8" s="26">
        <v>187</v>
      </c>
      <c r="H8" s="27">
        <f t="shared" si="1"/>
        <v>0.4012875536480687</v>
      </c>
    </row>
    <row r="9" spans="1:8" s="3" customFormat="1" ht="16.5" customHeight="1">
      <c r="A9" s="87"/>
      <c r="B9" s="21" t="s">
        <v>12</v>
      </c>
      <c r="C9" s="22">
        <v>144</v>
      </c>
      <c r="D9" s="23">
        <f t="shared" si="0"/>
        <v>307</v>
      </c>
      <c r="E9" s="24">
        <v>162</v>
      </c>
      <c r="F9" s="25">
        <v>145</v>
      </c>
      <c r="G9" s="26">
        <v>85</v>
      </c>
      <c r="H9" s="27">
        <f t="shared" si="1"/>
        <v>0.2768729641693811</v>
      </c>
    </row>
    <row r="10" spans="1:8" s="3" customFormat="1" ht="16.5" customHeight="1">
      <c r="A10" s="87"/>
      <c r="B10" s="21" t="s">
        <v>13</v>
      </c>
      <c r="C10" s="22">
        <v>404</v>
      </c>
      <c r="D10" s="23">
        <f t="shared" si="0"/>
        <v>835</v>
      </c>
      <c r="E10" s="24">
        <v>391</v>
      </c>
      <c r="F10" s="25">
        <v>444</v>
      </c>
      <c r="G10" s="26">
        <v>319</v>
      </c>
      <c r="H10" s="27">
        <f t="shared" si="1"/>
        <v>0.38203592814371257</v>
      </c>
    </row>
    <row r="11" spans="1:8" s="3" customFormat="1" ht="16.5" customHeight="1">
      <c r="A11" s="87"/>
      <c r="B11" s="21" t="s">
        <v>14</v>
      </c>
      <c r="C11" s="22">
        <v>194</v>
      </c>
      <c r="D11" s="23">
        <f t="shared" si="0"/>
        <v>503</v>
      </c>
      <c r="E11" s="24">
        <v>222</v>
      </c>
      <c r="F11" s="25">
        <v>281</v>
      </c>
      <c r="G11" s="26">
        <v>153</v>
      </c>
      <c r="H11" s="27">
        <f t="shared" si="1"/>
        <v>0.30417495029821073</v>
      </c>
    </row>
    <row r="12" spans="1:8" s="3" customFormat="1" ht="16.5" customHeight="1">
      <c r="A12" s="87"/>
      <c r="B12" s="21" t="s">
        <v>15</v>
      </c>
      <c r="C12" s="22">
        <v>484</v>
      </c>
      <c r="D12" s="23">
        <f t="shared" si="0"/>
        <v>1075</v>
      </c>
      <c r="E12" s="24">
        <v>523</v>
      </c>
      <c r="F12" s="28">
        <v>552</v>
      </c>
      <c r="G12" s="26">
        <v>374</v>
      </c>
      <c r="H12" s="27">
        <f t="shared" si="1"/>
        <v>0.347906976744186</v>
      </c>
    </row>
    <row r="13" spans="1:8" s="3" customFormat="1" ht="16.5" customHeight="1">
      <c r="A13" s="87"/>
      <c r="B13" s="29" t="s">
        <v>16</v>
      </c>
      <c r="C13" s="30">
        <v>152</v>
      </c>
      <c r="D13" s="31">
        <f t="shared" si="0"/>
        <v>361</v>
      </c>
      <c r="E13" s="32">
        <v>164</v>
      </c>
      <c r="F13" s="33">
        <v>197</v>
      </c>
      <c r="G13" s="34">
        <v>104</v>
      </c>
      <c r="H13" s="35">
        <f t="shared" si="1"/>
        <v>0.2880886426592798</v>
      </c>
    </row>
    <row r="14" spans="1:8" s="6" customFormat="1" ht="21" customHeight="1">
      <c r="A14" s="87"/>
      <c r="B14" s="36" t="s">
        <v>17</v>
      </c>
      <c r="C14" s="37">
        <f>SUM(C5:C13)</f>
        <v>2336</v>
      </c>
      <c r="D14" s="38">
        <f>E14+F14</f>
        <v>4954</v>
      </c>
      <c r="E14" s="39">
        <f>SUM(E5:E13)</f>
        <v>2319</v>
      </c>
      <c r="F14" s="40">
        <f>SUM(F5:F13)</f>
        <v>2635</v>
      </c>
      <c r="G14" s="41">
        <f>SUM(G5:G13)</f>
        <v>1787</v>
      </c>
      <c r="H14" s="42">
        <f>G14/D14</f>
        <v>0.36071861122325394</v>
      </c>
    </row>
    <row r="15" spans="1:8" s="3" customFormat="1" ht="16.5" customHeight="1">
      <c r="A15" s="87" t="s">
        <v>18</v>
      </c>
      <c r="B15" s="43" t="s">
        <v>19</v>
      </c>
      <c r="C15" s="44">
        <v>1288</v>
      </c>
      <c r="D15" s="45">
        <f t="shared" si="0"/>
        <v>3125</v>
      </c>
      <c r="E15" s="46">
        <v>1519</v>
      </c>
      <c r="F15" s="47">
        <v>1606</v>
      </c>
      <c r="G15" s="48">
        <v>718</v>
      </c>
      <c r="H15" s="49">
        <f t="shared" si="1"/>
        <v>0.22976</v>
      </c>
    </row>
    <row r="16" spans="1:8" s="3" customFormat="1" ht="16.5" customHeight="1">
      <c r="A16" s="87"/>
      <c r="B16" s="21" t="s">
        <v>20</v>
      </c>
      <c r="C16" s="22">
        <v>241</v>
      </c>
      <c r="D16" s="50">
        <f t="shared" si="0"/>
        <v>599</v>
      </c>
      <c r="E16" s="24">
        <v>289</v>
      </c>
      <c r="F16" s="25">
        <v>310</v>
      </c>
      <c r="G16" s="26">
        <v>176</v>
      </c>
      <c r="H16" s="27">
        <f t="shared" si="1"/>
        <v>0.2938230383973289</v>
      </c>
    </row>
    <row r="17" spans="1:8" s="3" customFormat="1" ht="16.5" customHeight="1">
      <c r="A17" s="87"/>
      <c r="B17" s="21" t="s">
        <v>21</v>
      </c>
      <c r="C17" s="22">
        <v>273</v>
      </c>
      <c r="D17" s="50">
        <f t="shared" si="0"/>
        <v>680</v>
      </c>
      <c r="E17" s="24">
        <v>326</v>
      </c>
      <c r="F17" s="25">
        <v>354</v>
      </c>
      <c r="G17" s="26">
        <v>123</v>
      </c>
      <c r="H17" s="27">
        <f t="shared" si="1"/>
        <v>0.18088235294117647</v>
      </c>
    </row>
    <row r="18" spans="1:8" s="3" customFormat="1" ht="16.5" customHeight="1">
      <c r="A18" s="87"/>
      <c r="B18" s="21" t="s">
        <v>22</v>
      </c>
      <c r="C18" s="22">
        <v>247</v>
      </c>
      <c r="D18" s="50">
        <f t="shared" si="0"/>
        <v>566</v>
      </c>
      <c r="E18" s="24">
        <v>266</v>
      </c>
      <c r="F18" s="25">
        <v>300</v>
      </c>
      <c r="G18" s="26">
        <v>155</v>
      </c>
      <c r="H18" s="27">
        <f t="shared" si="1"/>
        <v>0.27385159010600707</v>
      </c>
    </row>
    <row r="19" spans="1:8" s="3" customFormat="1" ht="16.5" customHeight="1">
      <c r="A19" s="87"/>
      <c r="B19" s="21" t="s">
        <v>23</v>
      </c>
      <c r="C19" s="22">
        <v>157</v>
      </c>
      <c r="D19" s="50">
        <f t="shared" si="0"/>
        <v>388</v>
      </c>
      <c r="E19" s="24">
        <v>166</v>
      </c>
      <c r="F19" s="25">
        <v>222</v>
      </c>
      <c r="G19" s="26">
        <v>91</v>
      </c>
      <c r="H19" s="27">
        <f t="shared" si="1"/>
        <v>0.2345360824742268</v>
      </c>
    </row>
    <row r="20" spans="1:8" s="3" customFormat="1" ht="16.5" customHeight="1">
      <c r="A20" s="87"/>
      <c r="B20" s="21" t="s">
        <v>24</v>
      </c>
      <c r="C20" s="22">
        <v>271</v>
      </c>
      <c r="D20" s="50">
        <f t="shared" si="0"/>
        <v>687</v>
      </c>
      <c r="E20" s="24">
        <v>325</v>
      </c>
      <c r="F20" s="25">
        <v>362</v>
      </c>
      <c r="G20" s="26">
        <v>187</v>
      </c>
      <c r="H20" s="27">
        <f t="shared" si="1"/>
        <v>0.27219796215429404</v>
      </c>
    </row>
    <row r="21" spans="1:8" s="3" customFormat="1" ht="16.5" customHeight="1">
      <c r="A21" s="87"/>
      <c r="B21" s="21" t="s">
        <v>25</v>
      </c>
      <c r="C21" s="22">
        <v>121</v>
      </c>
      <c r="D21" s="50">
        <f t="shared" si="0"/>
        <v>248</v>
      </c>
      <c r="E21" s="24">
        <v>111</v>
      </c>
      <c r="F21" s="25">
        <v>137</v>
      </c>
      <c r="G21" s="26">
        <v>112</v>
      </c>
      <c r="H21" s="27">
        <f t="shared" si="1"/>
        <v>0.45161290322580644</v>
      </c>
    </row>
    <row r="22" spans="1:8" s="3" customFormat="1" ht="16.5" customHeight="1">
      <c r="A22" s="87"/>
      <c r="B22" s="21" t="s">
        <v>26</v>
      </c>
      <c r="C22" s="22">
        <v>335</v>
      </c>
      <c r="D22" s="50">
        <f t="shared" si="0"/>
        <v>787</v>
      </c>
      <c r="E22" s="24">
        <v>356</v>
      </c>
      <c r="F22" s="25">
        <v>431</v>
      </c>
      <c r="G22" s="26">
        <v>268</v>
      </c>
      <c r="H22" s="27">
        <f t="shared" si="1"/>
        <v>0.3405336721728081</v>
      </c>
    </row>
    <row r="23" spans="1:8" s="3" customFormat="1" ht="16.5" customHeight="1">
      <c r="A23" s="87"/>
      <c r="B23" s="21" t="s">
        <v>27</v>
      </c>
      <c r="C23" s="22">
        <v>161</v>
      </c>
      <c r="D23" s="50">
        <f t="shared" si="0"/>
        <v>384</v>
      </c>
      <c r="E23" s="24">
        <v>180</v>
      </c>
      <c r="F23" s="25">
        <v>204</v>
      </c>
      <c r="G23" s="26">
        <v>151</v>
      </c>
      <c r="H23" s="27">
        <f t="shared" si="1"/>
        <v>0.3932291666666667</v>
      </c>
    </row>
    <row r="24" spans="1:8" s="3" customFormat="1" ht="16.5" customHeight="1">
      <c r="A24" s="87"/>
      <c r="B24" s="21" t="s">
        <v>28</v>
      </c>
      <c r="C24" s="22">
        <v>319</v>
      </c>
      <c r="D24" s="50">
        <f t="shared" si="0"/>
        <v>862</v>
      </c>
      <c r="E24" s="24">
        <v>411</v>
      </c>
      <c r="F24" s="25">
        <v>451</v>
      </c>
      <c r="G24" s="26">
        <v>226</v>
      </c>
      <c r="H24" s="27">
        <f t="shared" si="1"/>
        <v>0.26218097447795824</v>
      </c>
    </row>
    <row r="25" spans="1:8" s="3" customFormat="1" ht="16.5" customHeight="1">
      <c r="A25" s="87"/>
      <c r="B25" s="29" t="s">
        <v>29</v>
      </c>
      <c r="C25" s="30">
        <v>65</v>
      </c>
      <c r="D25" s="51">
        <f t="shared" si="0"/>
        <v>170</v>
      </c>
      <c r="E25" s="32">
        <v>86</v>
      </c>
      <c r="F25" s="33">
        <v>84</v>
      </c>
      <c r="G25" s="34">
        <v>51</v>
      </c>
      <c r="H25" s="35">
        <f t="shared" si="1"/>
        <v>0.3</v>
      </c>
    </row>
    <row r="26" spans="1:8" s="6" customFormat="1" ht="21" customHeight="1">
      <c r="A26" s="87"/>
      <c r="B26" s="36" t="s">
        <v>30</v>
      </c>
      <c r="C26" s="37">
        <f>SUM(C15:C25)</f>
        <v>3478</v>
      </c>
      <c r="D26" s="38">
        <f>E26+F26</f>
        <v>8496</v>
      </c>
      <c r="E26" s="39">
        <f>SUM(E15:E25)</f>
        <v>4035</v>
      </c>
      <c r="F26" s="40">
        <f>SUM(F15:F25)</f>
        <v>4461</v>
      </c>
      <c r="G26" s="41">
        <f>SUM(G15:G25)</f>
        <v>2258</v>
      </c>
      <c r="H26" s="42">
        <f>G26/D26</f>
        <v>0.2657721280602637</v>
      </c>
    </row>
    <row r="27" spans="1:8" s="3" customFormat="1" ht="16.5" customHeight="1">
      <c r="A27" s="87" t="s">
        <v>31</v>
      </c>
      <c r="B27" s="43" t="s">
        <v>32</v>
      </c>
      <c r="C27" s="44">
        <v>435</v>
      </c>
      <c r="D27" s="45">
        <f>SUM(E27:F27)</f>
        <v>1410</v>
      </c>
      <c r="E27" s="46">
        <v>698</v>
      </c>
      <c r="F27" s="47">
        <v>712</v>
      </c>
      <c r="G27" s="48">
        <v>397</v>
      </c>
      <c r="H27" s="49">
        <f t="shared" si="1"/>
        <v>0.2815602836879433</v>
      </c>
    </row>
    <row r="28" spans="1:8" s="3" customFormat="1" ht="16.5" customHeight="1">
      <c r="A28" s="87"/>
      <c r="B28" s="21" t="s">
        <v>33</v>
      </c>
      <c r="C28" s="22">
        <v>124</v>
      </c>
      <c r="D28" s="50">
        <f>SUM(E28:F28)</f>
        <v>353</v>
      </c>
      <c r="E28" s="24">
        <v>163</v>
      </c>
      <c r="F28" s="25">
        <v>190</v>
      </c>
      <c r="G28" s="26">
        <v>124</v>
      </c>
      <c r="H28" s="27">
        <f t="shared" si="1"/>
        <v>0.35127478753541075</v>
      </c>
    </row>
    <row r="29" spans="1:8" s="3" customFormat="1" ht="16.5" customHeight="1">
      <c r="A29" s="87"/>
      <c r="B29" s="21" t="s">
        <v>34</v>
      </c>
      <c r="C29" s="22">
        <v>89</v>
      </c>
      <c r="D29" s="50">
        <f>SUM(E29:F29)</f>
        <v>278</v>
      </c>
      <c r="E29" s="24">
        <v>140</v>
      </c>
      <c r="F29" s="25">
        <v>138</v>
      </c>
      <c r="G29" s="26">
        <v>79</v>
      </c>
      <c r="H29" s="27">
        <f t="shared" si="1"/>
        <v>0.2841726618705036</v>
      </c>
    </row>
    <row r="30" spans="1:8" s="3" customFormat="1" ht="16.5" customHeight="1">
      <c r="A30" s="87"/>
      <c r="B30" s="21" t="s">
        <v>35</v>
      </c>
      <c r="C30" s="22">
        <v>28</v>
      </c>
      <c r="D30" s="50">
        <f>SUM(E30:F30)</f>
        <v>74</v>
      </c>
      <c r="E30" s="24">
        <v>34</v>
      </c>
      <c r="F30" s="25">
        <v>40</v>
      </c>
      <c r="G30" s="26">
        <v>30</v>
      </c>
      <c r="H30" s="27">
        <f t="shared" si="1"/>
        <v>0.40540540540540543</v>
      </c>
    </row>
    <row r="31" spans="1:8" s="3" customFormat="1" ht="16.5" customHeight="1">
      <c r="A31" s="87"/>
      <c r="B31" s="29" t="s">
        <v>36</v>
      </c>
      <c r="C31" s="30">
        <v>27</v>
      </c>
      <c r="D31" s="51">
        <f>SUM(E31:F31)</f>
        <v>56</v>
      </c>
      <c r="E31" s="32">
        <v>26</v>
      </c>
      <c r="F31" s="33">
        <v>30</v>
      </c>
      <c r="G31" s="34">
        <v>22</v>
      </c>
      <c r="H31" s="35">
        <f t="shared" si="1"/>
        <v>0.39285714285714285</v>
      </c>
    </row>
    <row r="32" spans="1:8" s="6" customFormat="1" ht="21" customHeight="1">
      <c r="A32" s="87"/>
      <c r="B32" s="36" t="s">
        <v>37</v>
      </c>
      <c r="C32" s="37">
        <f>SUM(C27:C31)</f>
        <v>703</v>
      </c>
      <c r="D32" s="38">
        <f>E32+F32</f>
        <v>2171</v>
      </c>
      <c r="E32" s="39">
        <f>SUM(E27:E31)</f>
        <v>1061</v>
      </c>
      <c r="F32" s="40">
        <f>SUM(F27:F31)</f>
        <v>1110</v>
      </c>
      <c r="G32" s="41">
        <f>SUM(G27:G31)</f>
        <v>652</v>
      </c>
      <c r="H32" s="42">
        <f>G32/D32</f>
        <v>0.30032243205895903</v>
      </c>
    </row>
    <row r="33" spans="1:8" s="3" customFormat="1" ht="16.5" customHeight="1">
      <c r="A33" s="87" t="s">
        <v>38</v>
      </c>
      <c r="B33" s="43" t="s">
        <v>39</v>
      </c>
      <c r="C33" s="44">
        <v>238</v>
      </c>
      <c r="D33" s="45">
        <f>SUM(E33:F33)</f>
        <v>514</v>
      </c>
      <c r="E33" s="46">
        <v>236</v>
      </c>
      <c r="F33" s="47">
        <v>278</v>
      </c>
      <c r="G33" s="48">
        <v>205</v>
      </c>
      <c r="H33" s="49">
        <f t="shared" si="1"/>
        <v>0.39883268482490275</v>
      </c>
    </row>
    <row r="34" spans="1:8" s="3" customFormat="1" ht="16.5" customHeight="1">
      <c r="A34" s="87"/>
      <c r="B34" s="52" t="s">
        <v>40</v>
      </c>
      <c r="C34" s="53">
        <v>374</v>
      </c>
      <c r="D34" s="50">
        <f>SUM(E34:F34)</f>
        <v>933</v>
      </c>
      <c r="E34" s="54">
        <v>429</v>
      </c>
      <c r="F34" s="55">
        <v>504</v>
      </c>
      <c r="G34" s="56">
        <v>278</v>
      </c>
      <c r="H34" s="27">
        <f t="shared" si="1"/>
        <v>0.2979635584137192</v>
      </c>
    </row>
    <row r="35" spans="1:8" s="3" customFormat="1" ht="16.5" customHeight="1">
      <c r="A35" s="87"/>
      <c r="B35" s="57" t="s">
        <v>52</v>
      </c>
      <c r="C35" s="53">
        <v>116</v>
      </c>
      <c r="D35" s="50">
        <f>SUM(E35:F35)</f>
        <v>320</v>
      </c>
      <c r="E35" s="58">
        <v>161</v>
      </c>
      <c r="F35" s="59">
        <v>159</v>
      </c>
      <c r="G35" s="26">
        <v>99</v>
      </c>
      <c r="H35" s="27">
        <f t="shared" si="1"/>
        <v>0.309375</v>
      </c>
    </row>
    <row r="36" spans="1:8" s="3" customFormat="1" ht="16.5" customHeight="1">
      <c r="A36" s="87"/>
      <c r="B36" s="60" t="s">
        <v>41</v>
      </c>
      <c r="C36" s="61">
        <v>258</v>
      </c>
      <c r="D36" s="51">
        <f>SUM(E36:F36)</f>
        <v>613</v>
      </c>
      <c r="E36" s="62">
        <v>268</v>
      </c>
      <c r="F36" s="63">
        <v>345</v>
      </c>
      <c r="G36" s="34">
        <v>179</v>
      </c>
      <c r="H36" s="35">
        <f t="shared" si="1"/>
        <v>0.29200652528548127</v>
      </c>
    </row>
    <row r="37" spans="1:8" s="6" customFormat="1" ht="21" customHeight="1">
      <c r="A37" s="87"/>
      <c r="B37" s="36" t="s">
        <v>42</v>
      </c>
      <c r="C37" s="37">
        <f>SUM(C33,C34)</f>
        <v>612</v>
      </c>
      <c r="D37" s="38">
        <f>SUM(E37:F37)</f>
        <v>1447</v>
      </c>
      <c r="E37" s="39">
        <f>SUM(E33:E34)</f>
        <v>665</v>
      </c>
      <c r="F37" s="40">
        <f>SUM(F33:F34)</f>
        <v>782</v>
      </c>
      <c r="G37" s="41">
        <f>SUM(G33:G34)</f>
        <v>483</v>
      </c>
      <c r="H37" s="42">
        <f>G37/D37</f>
        <v>0.3337940566689703</v>
      </c>
    </row>
    <row r="38" spans="1:8" s="3" customFormat="1" ht="16.5" customHeight="1">
      <c r="A38" s="87" t="s">
        <v>43</v>
      </c>
      <c r="B38" s="64" t="s">
        <v>44</v>
      </c>
      <c r="C38" s="65">
        <v>281</v>
      </c>
      <c r="D38" s="45">
        <f aca="true" t="shared" si="2" ref="D38:D44">SUM(E38:F38)</f>
        <v>711</v>
      </c>
      <c r="E38" s="66">
        <v>313</v>
      </c>
      <c r="F38" s="67">
        <v>398</v>
      </c>
      <c r="G38" s="48">
        <v>295</v>
      </c>
      <c r="H38" s="49">
        <f t="shared" si="1"/>
        <v>0.4149085794655415</v>
      </c>
    </row>
    <row r="39" spans="1:8" s="3" customFormat="1" ht="16.5" customHeight="1">
      <c r="A39" s="87"/>
      <c r="B39" s="52" t="s">
        <v>45</v>
      </c>
      <c r="C39" s="53">
        <v>514</v>
      </c>
      <c r="D39" s="50">
        <f t="shared" si="2"/>
        <v>1669</v>
      </c>
      <c r="E39" s="24">
        <v>777</v>
      </c>
      <c r="F39" s="25">
        <v>892</v>
      </c>
      <c r="G39" s="26">
        <v>540</v>
      </c>
      <c r="H39" s="27">
        <f aca="true" t="shared" si="3" ref="H39:H44">G39/D39</f>
        <v>0.32354703415218694</v>
      </c>
    </row>
    <row r="40" spans="1:8" s="3" customFormat="1" ht="16.5" customHeight="1">
      <c r="A40" s="87"/>
      <c r="B40" s="57" t="s">
        <v>46</v>
      </c>
      <c r="C40" s="53">
        <v>346</v>
      </c>
      <c r="D40" s="50">
        <f t="shared" si="2"/>
        <v>1210</v>
      </c>
      <c r="E40" s="58">
        <v>562</v>
      </c>
      <c r="F40" s="59">
        <v>648</v>
      </c>
      <c r="G40" s="26">
        <v>377</v>
      </c>
      <c r="H40" s="27">
        <f t="shared" si="3"/>
        <v>0.31157024793388427</v>
      </c>
    </row>
    <row r="41" spans="1:8" s="3" customFormat="1" ht="16.5" customHeight="1">
      <c r="A41" s="87"/>
      <c r="B41" s="57" t="s">
        <v>47</v>
      </c>
      <c r="C41" s="53">
        <v>168</v>
      </c>
      <c r="D41" s="50">
        <f t="shared" si="2"/>
        <v>459</v>
      </c>
      <c r="E41" s="58">
        <v>215</v>
      </c>
      <c r="F41" s="59">
        <v>244</v>
      </c>
      <c r="G41" s="26">
        <v>163</v>
      </c>
      <c r="H41" s="27">
        <f t="shared" si="3"/>
        <v>0.355119825708061</v>
      </c>
    </row>
    <row r="42" spans="1:8" s="3" customFormat="1" ht="16.5" customHeight="1">
      <c r="A42" s="87"/>
      <c r="B42" s="52" t="s">
        <v>48</v>
      </c>
      <c r="C42" s="53">
        <v>225</v>
      </c>
      <c r="D42" s="50">
        <f t="shared" si="2"/>
        <v>676</v>
      </c>
      <c r="E42" s="58">
        <v>321</v>
      </c>
      <c r="F42" s="59">
        <v>355</v>
      </c>
      <c r="G42" s="26">
        <v>220</v>
      </c>
      <c r="H42" s="27">
        <f t="shared" si="3"/>
        <v>0.3254437869822485</v>
      </c>
    </row>
    <row r="43" spans="1:8" s="3" customFormat="1" ht="16.5" customHeight="1">
      <c r="A43" s="87"/>
      <c r="B43" s="52" t="s">
        <v>49</v>
      </c>
      <c r="C43" s="53">
        <v>178</v>
      </c>
      <c r="D43" s="50">
        <f t="shared" si="2"/>
        <v>412</v>
      </c>
      <c r="E43" s="58">
        <v>190</v>
      </c>
      <c r="F43" s="59">
        <v>222</v>
      </c>
      <c r="G43" s="26">
        <v>192</v>
      </c>
      <c r="H43" s="27">
        <f t="shared" si="3"/>
        <v>0.46601941747572817</v>
      </c>
    </row>
    <row r="44" spans="1:8" s="3" customFormat="1" ht="16.5" customHeight="1">
      <c r="A44" s="87"/>
      <c r="B44" s="68" t="s">
        <v>50</v>
      </c>
      <c r="C44" s="61">
        <v>239</v>
      </c>
      <c r="D44" s="51">
        <f t="shared" si="2"/>
        <v>410</v>
      </c>
      <c r="E44" s="62">
        <v>183</v>
      </c>
      <c r="F44" s="69">
        <v>227</v>
      </c>
      <c r="G44" s="34">
        <v>228</v>
      </c>
      <c r="H44" s="35">
        <f t="shared" si="3"/>
        <v>0.5560975609756098</v>
      </c>
    </row>
    <row r="45" spans="1:8" s="6" customFormat="1" ht="21" customHeight="1" thickBot="1">
      <c r="A45" s="87"/>
      <c r="B45" s="36" t="s">
        <v>51</v>
      </c>
      <c r="C45" s="37">
        <f>SUM(C38+C39+C42+C43+C44)</f>
        <v>1437</v>
      </c>
      <c r="D45" s="70">
        <f>SUM(E45:F45)</f>
        <v>3878</v>
      </c>
      <c r="E45" s="71">
        <f>SUM(E38:E39,E42:E44)</f>
        <v>1784</v>
      </c>
      <c r="F45" s="72">
        <f>SUM(F38:F39,F42:F44)</f>
        <v>2094</v>
      </c>
      <c r="G45" s="41">
        <f>SUM(G38:G39,G42:G44)</f>
        <v>1475</v>
      </c>
      <c r="H45" s="42">
        <f t="shared" si="1"/>
        <v>0.38035069623517276</v>
      </c>
    </row>
    <row r="46" spans="1:8" ht="27" customHeight="1">
      <c r="A46" s="88" t="s">
        <v>53</v>
      </c>
      <c r="B46" s="88"/>
      <c r="C46" s="88"/>
      <c r="D46" s="88"/>
      <c r="E46" s="88"/>
      <c r="F46" s="88"/>
      <c r="G46" s="88"/>
      <c r="H46" s="88"/>
    </row>
    <row r="48" spans="2:8" ht="18" customHeight="1">
      <c r="B48" s="88"/>
      <c r="C48" s="88"/>
      <c r="D48" s="88"/>
      <c r="E48" s="88"/>
      <c r="F48" s="88"/>
      <c r="G48" s="88"/>
      <c r="H48" s="88"/>
    </row>
  </sheetData>
  <mergeCells count="14">
    <mergeCell ref="A33:A37"/>
    <mergeCell ref="A38:A45"/>
    <mergeCell ref="B48:H48"/>
    <mergeCell ref="A46:H46"/>
    <mergeCell ref="A4:B4"/>
    <mergeCell ref="A5:A14"/>
    <mergeCell ref="A15:A26"/>
    <mergeCell ref="A27:A32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2012-08-10T06:34:47Z</cp:lastPrinted>
  <dcterms:created xsi:type="dcterms:W3CDTF">1997-01-08T22:48:59Z</dcterms:created>
  <dcterms:modified xsi:type="dcterms:W3CDTF">2014-01-07T04:11:26Z</dcterms:modified>
  <cp:category/>
  <cp:version/>
  <cp:contentType/>
  <cp:contentStatus/>
</cp:coreProperties>
</file>