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6.10.244\01企画財政課\04企画経営室\行政情報\14統計調査\4.ホームページ\HPdata\103月別\r4nen\"/>
    </mc:Choice>
  </mc:AlternateContent>
  <bookViews>
    <workbookView xWindow="0" yWindow="0" windowWidth="20490" windowHeight="6405"/>
  </bookViews>
  <sheets>
    <sheet name="Sheet1" sheetId="1" r:id="rId1"/>
  </sheets>
  <definedNames>
    <definedName name="_xlnm.Print_Area" localSheetId="0">Sheet1!$A$1:$H$46</definedName>
  </definedNames>
  <calcPr calcId="162913"/>
</workbook>
</file>

<file path=xl/calcChain.xml><?xml version="1.0" encoding="utf-8"?>
<calcChain xmlns="http://schemas.openxmlformats.org/spreadsheetml/2006/main">
  <c r="D39" i="1" l="1"/>
  <c r="H39" i="1" s="1"/>
  <c r="D40" i="1"/>
  <c r="H40" i="1" s="1"/>
  <c r="D41" i="1"/>
  <c r="H41" i="1" s="1"/>
  <c r="D42" i="1"/>
  <c r="H42" i="1" s="1"/>
  <c r="D43" i="1"/>
  <c r="D44" i="1"/>
  <c r="D34" i="1"/>
  <c r="H34" i="1" s="1"/>
  <c r="D35" i="1"/>
  <c r="H35" i="1" s="1"/>
  <c r="D36" i="1"/>
  <c r="H36" i="1" s="1"/>
  <c r="D28" i="1"/>
  <c r="D29" i="1"/>
  <c r="H29" i="1"/>
  <c r="D30" i="1"/>
  <c r="H30" i="1" s="1"/>
  <c r="D31" i="1"/>
  <c r="H31" i="1" s="1"/>
  <c r="D16" i="1"/>
  <c r="H16" i="1" s="1"/>
  <c r="D17" i="1"/>
  <c r="H17" i="1" s="1"/>
  <c r="D18" i="1"/>
  <c r="H18" i="1" s="1"/>
  <c r="D19" i="1"/>
  <c r="H19" i="1" s="1"/>
  <c r="D20" i="1"/>
  <c r="H20" i="1" s="1"/>
  <c r="D21" i="1"/>
  <c r="H21" i="1" s="1"/>
  <c r="D22" i="1"/>
  <c r="H22" i="1" s="1"/>
  <c r="D23" i="1"/>
  <c r="H23" i="1" s="1"/>
  <c r="D24" i="1"/>
  <c r="H24" i="1" s="1"/>
  <c r="D25" i="1"/>
  <c r="H25" i="1" s="1"/>
  <c r="D38" i="1"/>
  <c r="H38" i="1" s="1"/>
  <c r="D33" i="1"/>
  <c r="H33" i="1" s="1"/>
  <c r="D27" i="1"/>
  <c r="H27" i="1" s="1"/>
  <c r="D15" i="1"/>
  <c r="H15" i="1" s="1"/>
  <c r="D6" i="1"/>
  <c r="H6" i="1" s="1"/>
  <c r="D7" i="1"/>
  <c r="H7" i="1" s="1"/>
  <c r="D8" i="1"/>
  <c r="D9" i="1"/>
  <c r="H9" i="1" s="1"/>
  <c r="D10" i="1"/>
  <c r="H10" i="1" s="1"/>
  <c r="D11" i="1"/>
  <c r="H11" i="1"/>
  <c r="D12" i="1"/>
  <c r="H12" i="1" s="1"/>
  <c r="D13" i="1"/>
  <c r="H13" i="1" s="1"/>
  <c r="D5" i="1"/>
  <c r="H5" i="1" s="1"/>
  <c r="D32" i="1"/>
  <c r="F4" i="1"/>
  <c r="D14" i="1"/>
  <c r="H14" i="1" s="1"/>
  <c r="D37" i="1"/>
  <c r="H37" i="1" s="1"/>
  <c r="D45" i="1"/>
  <c r="H45" i="1" s="1"/>
  <c r="H44" i="1"/>
  <c r="H43" i="1"/>
  <c r="C4" i="1"/>
  <c r="H8" i="1"/>
  <c r="H28" i="1"/>
  <c r="G4" i="1"/>
  <c r="E4" i="1"/>
  <c r="D26" i="1"/>
  <c r="H26" i="1" s="1"/>
  <c r="H32" i="1" l="1"/>
  <c r="D4" i="1"/>
  <c r="H4" i="1" s="1"/>
</calcChain>
</file>

<file path=xl/sharedStrings.xml><?xml version="1.0" encoding="utf-8"?>
<sst xmlns="http://schemas.openxmlformats.org/spreadsheetml/2006/main" count="56" uniqueCount="56">
  <si>
    <t>世帯数</t>
    <rPh sb="0" eb="1">
      <t>ヨ</t>
    </rPh>
    <rPh sb="1" eb="2">
      <t>オビ</t>
    </rPh>
    <rPh sb="2" eb="3">
      <t>カズ</t>
    </rPh>
    <phoneticPr fontId="2"/>
  </si>
  <si>
    <t>人　　口</t>
    <rPh sb="0" eb="1">
      <t>ヒト</t>
    </rPh>
    <rPh sb="3" eb="4">
      <t>クチ</t>
    </rPh>
    <phoneticPr fontId="2"/>
  </si>
  <si>
    <t>高齢化率</t>
    <rPh sb="0" eb="3">
      <t>コウレイカ</t>
    </rPh>
    <rPh sb="3" eb="4">
      <t>リツ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</si>
  <si>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</si>
  <si>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</si>
  <si>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</si>
  <si>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   合   計</t>
    <rPh sb="0" eb="1">
      <t>ソウ</t>
    </rPh>
    <rPh sb="4" eb="5">
      <t>ゴウ</t>
    </rPh>
    <rPh sb="8" eb="9">
      <t>ケイ</t>
    </rPh>
    <phoneticPr fontId="2"/>
  </si>
  <si>
    <t>鳥  羽  地  区</t>
    <rPh sb="0" eb="4">
      <t>トバ</t>
    </rPh>
    <rPh sb="6" eb="10">
      <t>チク</t>
    </rPh>
    <phoneticPr fontId="2"/>
  </si>
  <si>
    <t>鳥羽一丁目</t>
    <rPh sb="0" eb="2">
      <t>トバ</t>
    </rPh>
    <rPh sb="2" eb="5">
      <t>１チョウメ</t>
    </rPh>
    <phoneticPr fontId="2"/>
  </si>
  <si>
    <t>鳥羽二丁目</t>
    <rPh sb="0" eb="2">
      <t>トバ</t>
    </rPh>
    <rPh sb="2" eb="3">
      <t>２</t>
    </rPh>
    <rPh sb="3" eb="5">
      <t>１チョウメ</t>
    </rPh>
    <phoneticPr fontId="2"/>
  </si>
  <si>
    <t>鳥羽三丁目</t>
    <rPh sb="0" eb="2">
      <t>トバ</t>
    </rPh>
    <rPh sb="2" eb="3">
      <t>３</t>
    </rPh>
    <rPh sb="3" eb="5">
      <t>１チョウメ</t>
    </rPh>
    <phoneticPr fontId="2"/>
  </si>
  <si>
    <t>鳥羽四丁目</t>
    <rPh sb="0" eb="2">
      <t>トバ</t>
    </rPh>
    <rPh sb="2" eb="3">
      <t>４</t>
    </rPh>
    <rPh sb="3" eb="5">
      <t>１チョウメ</t>
    </rPh>
    <phoneticPr fontId="2"/>
  </si>
  <si>
    <t>鳥羽五丁目</t>
    <rPh sb="0" eb="2">
      <t>トバ</t>
    </rPh>
    <rPh sb="2" eb="3">
      <t>５</t>
    </rPh>
    <rPh sb="3" eb="5">
      <t>１チョウメ</t>
    </rPh>
    <phoneticPr fontId="2"/>
  </si>
  <si>
    <t>小浜町</t>
    <rPh sb="0" eb="2">
      <t>オハマ</t>
    </rPh>
    <rPh sb="2" eb="3">
      <t>マチ</t>
    </rPh>
    <phoneticPr fontId="2"/>
  </si>
  <si>
    <t>堅神町</t>
    <rPh sb="0" eb="1">
      <t>カタ</t>
    </rPh>
    <rPh sb="1" eb="2">
      <t>カミ</t>
    </rPh>
    <rPh sb="2" eb="3">
      <t>マチ</t>
    </rPh>
    <phoneticPr fontId="2"/>
  </si>
  <si>
    <t>池上町</t>
    <rPh sb="0" eb="1">
      <t>イケ</t>
    </rPh>
    <rPh sb="1" eb="2">
      <t>ウエ</t>
    </rPh>
    <rPh sb="2" eb="3">
      <t>マチ</t>
    </rPh>
    <phoneticPr fontId="2"/>
  </si>
  <si>
    <t>屋内町</t>
    <rPh sb="0" eb="1">
      <t>ヤ</t>
    </rPh>
    <rPh sb="1" eb="2">
      <t>ヤナイ</t>
    </rPh>
    <rPh sb="2" eb="3">
      <t>マチ</t>
    </rPh>
    <phoneticPr fontId="2"/>
  </si>
  <si>
    <t>鳥羽地区計</t>
    <rPh sb="0" eb="2">
      <t>トバ</t>
    </rPh>
    <rPh sb="2" eb="4">
      <t>チク</t>
    </rPh>
    <rPh sb="4" eb="5">
      <t>ケイ</t>
    </rPh>
    <phoneticPr fontId="2"/>
  </si>
  <si>
    <t>加  茂  地  区</t>
    <rPh sb="0" eb="4">
      <t>カモ</t>
    </rPh>
    <rPh sb="6" eb="10">
      <t>チク</t>
    </rPh>
    <phoneticPr fontId="2"/>
  </si>
  <si>
    <t>安楽島町</t>
    <rPh sb="0" eb="1">
      <t>アン</t>
    </rPh>
    <rPh sb="1" eb="2">
      <t>ラク</t>
    </rPh>
    <rPh sb="2" eb="3">
      <t>シマ</t>
    </rPh>
    <rPh sb="3" eb="4">
      <t>マチ</t>
    </rPh>
    <phoneticPr fontId="2"/>
  </si>
  <si>
    <t>高丘町</t>
    <rPh sb="0" eb="1">
      <t>タカ</t>
    </rPh>
    <rPh sb="1" eb="2">
      <t>オカ</t>
    </rPh>
    <rPh sb="2" eb="3">
      <t>マチ</t>
    </rPh>
    <phoneticPr fontId="2"/>
  </si>
  <si>
    <t>大明東町</t>
    <rPh sb="0" eb="1">
      <t>オオキ</t>
    </rPh>
    <rPh sb="1" eb="2">
      <t>メイ</t>
    </rPh>
    <rPh sb="2" eb="3">
      <t>ヒガシ</t>
    </rPh>
    <rPh sb="3" eb="4">
      <t>マチ</t>
    </rPh>
    <phoneticPr fontId="2"/>
  </si>
  <si>
    <t>大明西町</t>
    <rPh sb="0" eb="1">
      <t>オオキ</t>
    </rPh>
    <rPh sb="1" eb="2">
      <t>メイ</t>
    </rPh>
    <rPh sb="2" eb="3">
      <t>ニシ</t>
    </rPh>
    <rPh sb="3" eb="4">
      <t>マチ</t>
    </rPh>
    <phoneticPr fontId="2"/>
  </si>
  <si>
    <t>幸丘</t>
    <rPh sb="0" eb="1">
      <t>サチ</t>
    </rPh>
    <rPh sb="1" eb="2">
      <t>オカ</t>
    </rPh>
    <phoneticPr fontId="2"/>
  </si>
  <si>
    <t>船津町</t>
    <rPh sb="0" eb="1">
      <t>フネ</t>
    </rPh>
    <rPh sb="1" eb="2">
      <t>ツ</t>
    </rPh>
    <rPh sb="2" eb="3">
      <t>マチ</t>
    </rPh>
    <phoneticPr fontId="2"/>
  </si>
  <si>
    <t>若杉町</t>
    <rPh sb="0" eb="1">
      <t>ワカ</t>
    </rPh>
    <rPh sb="1" eb="2">
      <t>スギ</t>
    </rPh>
    <rPh sb="2" eb="3">
      <t>マチ</t>
    </rPh>
    <phoneticPr fontId="2"/>
  </si>
  <si>
    <t>岩倉町</t>
    <rPh sb="0" eb="1">
      <t>イワ</t>
    </rPh>
    <rPh sb="1" eb="2">
      <t>クラ</t>
    </rPh>
    <rPh sb="2" eb="3">
      <t>マチ</t>
    </rPh>
    <phoneticPr fontId="2"/>
  </si>
  <si>
    <t>河内町</t>
    <rPh sb="0" eb="1">
      <t>カワ</t>
    </rPh>
    <rPh sb="1" eb="2">
      <t>ウチ</t>
    </rPh>
    <rPh sb="2" eb="3">
      <t>マチ</t>
    </rPh>
    <phoneticPr fontId="2"/>
  </si>
  <si>
    <t>松尾町</t>
    <rPh sb="0" eb="2">
      <t>マツオ</t>
    </rPh>
    <rPh sb="2" eb="3">
      <t>マチ</t>
    </rPh>
    <phoneticPr fontId="2"/>
  </si>
  <si>
    <t>白木町</t>
    <rPh sb="0" eb="2">
      <t>シラキ</t>
    </rPh>
    <rPh sb="2" eb="3">
      <t>マチ</t>
    </rPh>
    <phoneticPr fontId="2"/>
  </si>
  <si>
    <t>加茂地区計</t>
    <rPh sb="0" eb="2">
      <t>カモ</t>
    </rPh>
    <rPh sb="2" eb="4">
      <t>チク</t>
    </rPh>
    <rPh sb="4" eb="5">
      <t>ケイ</t>
    </rPh>
    <phoneticPr fontId="2"/>
  </si>
  <si>
    <t>長岡地区</t>
    <rPh sb="0" eb="2">
      <t>ナガオカ</t>
    </rPh>
    <rPh sb="2" eb="4">
      <t>チク</t>
    </rPh>
    <phoneticPr fontId="2"/>
  </si>
  <si>
    <t>相差町</t>
    <rPh sb="0" eb="1">
      <t>ソウ</t>
    </rPh>
    <rPh sb="1" eb="2">
      <t>サ</t>
    </rPh>
    <rPh sb="2" eb="3">
      <t>マチ</t>
    </rPh>
    <phoneticPr fontId="2"/>
  </si>
  <si>
    <t>国崎町</t>
    <rPh sb="0" eb="1">
      <t>クニ</t>
    </rPh>
    <rPh sb="1" eb="2">
      <t>サキ</t>
    </rPh>
    <rPh sb="2" eb="3">
      <t>マチ</t>
    </rPh>
    <phoneticPr fontId="2"/>
  </si>
  <si>
    <t>畔蛸町</t>
    <rPh sb="0" eb="1">
      <t>アゼ</t>
    </rPh>
    <rPh sb="1" eb="2">
      <t>タコ</t>
    </rPh>
    <rPh sb="2" eb="3">
      <t>マチ</t>
    </rPh>
    <phoneticPr fontId="2"/>
  </si>
  <si>
    <t>千賀町</t>
    <rPh sb="0" eb="1">
      <t>セン</t>
    </rPh>
    <rPh sb="1" eb="2">
      <t>ガ</t>
    </rPh>
    <rPh sb="2" eb="3">
      <t>マチ</t>
    </rPh>
    <phoneticPr fontId="2"/>
  </si>
  <si>
    <t>堅子町</t>
    <rPh sb="0" eb="1">
      <t>カタ</t>
    </rPh>
    <rPh sb="1" eb="2">
      <t>コ</t>
    </rPh>
    <rPh sb="2" eb="3">
      <t>マチ</t>
    </rPh>
    <phoneticPr fontId="2"/>
  </si>
  <si>
    <t>長岡地区計</t>
    <rPh sb="0" eb="2">
      <t>ナガオカ</t>
    </rPh>
    <rPh sb="2" eb="4">
      <t>チク</t>
    </rPh>
    <rPh sb="4" eb="5">
      <t>ケイ</t>
    </rPh>
    <phoneticPr fontId="2"/>
  </si>
  <si>
    <t>鏡浦地区</t>
    <rPh sb="0" eb="1">
      <t>カガミ</t>
    </rPh>
    <rPh sb="1" eb="2">
      <t>ウラ</t>
    </rPh>
    <rPh sb="2" eb="4">
      <t>チク</t>
    </rPh>
    <phoneticPr fontId="2"/>
  </si>
  <si>
    <t>石鏡町</t>
    <rPh sb="0" eb="1">
      <t>イシ</t>
    </rPh>
    <rPh sb="1" eb="2">
      <t>カガミ</t>
    </rPh>
    <rPh sb="2" eb="3">
      <t>マチ</t>
    </rPh>
    <phoneticPr fontId="2"/>
  </si>
  <si>
    <t>浦村町</t>
    <rPh sb="0" eb="1">
      <t>ウラ</t>
    </rPh>
    <rPh sb="1" eb="2">
      <t>ムラ</t>
    </rPh>
    <rPh sb="2" eb="3">
      <t>マチ</t>
    </rPh>
    <phoneticPr fontId="2"/>
  </si>
  <si>
    <t xml:space="preserve">   （ 本 浦 ）</t>
    <rPh sb="5" eb="6">
      <t>ホン</t>
    </rPh>
    <rPh sb="7" eb="8">
      <t>ウラ</t>
    </rPh>
    <phoneticPr fontId="2"/>
  </si>
  <si>
    <t>鏡浦地区計</t>
    <rPh sb="0" eb="1">
      <t>カガミ</t>
    </rPh>
    <rPh sb="1" eb="2">
      <t>ウラ</t>
    </rPh>
    <rPh sb="2" eb="4">
      <t>チク</t>
    </rPh>
    <rPh sb="4" eb="5">
      <t>ケイ</t>
    </rPh>
    <phoneticPr fontId="2"/>
  </si>
  <si>
    <t>離 島 地 区</t>
    <rPh sb="0" eb="3">
      <t>リトウ</t>
    </rPh>
    <rPh sb="4" eb="7">
      <t>チク</t>
    </rPh>
    <phoneticPr fontId="2"/>
  </si>
  <si>
    <t>桃取町</t>
    <rPh sb="0" eb="1">
      <t>モモ</t>
    </rPh>
    <rPh sb="1" eb="2">
      <t>ト</t>
    </rPh>
    <rPh sb="2" eb="3">
      <t>トリマチ</t>
    </rPh>
    <phoneticPr fontId="2"/>
  </si>
  <si>
    <t>答志町</t>
    <rPh sb="0" eb="1">
      <t>コタ</t>
    </rPh>
    <rPh sb="1" eb="2">
      <t>トウシ</t>
    </rPh>
    <rPh sb="2" eb="3">
      <t>マチ</t>
    </rPh>
    <phoneticPr fontId="2"/>
  </si>
  <si>
    <t xml:space="preserve">    （ 答 志 ）</t>
    <rPh sb="6" eb="7">
      <t>コタ</t>
    </rPh>
    <rPh sb="8" eb="9">
      <t>ココロザ</t>
    </rPh>
    <phoneticPr fontId="2"/>
  </si>
  <si>
    <t xml:space="preserve">    （ 和 具 ）</t>
    <rPh sb="6" eb="7">
      <t>ワ</t>
    </rPh>
    <rPh sb="8" eb="9">
      <t>グ</t>
    </rPh>
    <phoneticPr fontId="2"/>
  </si>
  <si>
    <t>菅島町</t>
    <rPh sb="0" eb="1">
      <t>スガ</t>
    </rPh>
    <rPh sb="1" eb="2">
      <t>シマ</t>
    </rPh>
    <rPh sb="2" eb="3">
      <t>マチ</t>
    </rPh>
    <phoneticPr fontId="2"/>
  </si>
  <si>
    <t>神島町</t>
    <rPh sb="0" eb="1">
      <t>カミ</t>
    </rPh>
    <rPh sb="1" eb="2">
      <t>シマ</t>
    </rPh>
    <rPh sb="2" eb="3">
      <t>マチ</t>
    </rPh>
    <phoneticPr fontId="2"/>
  </si>
  <si>
    <t>坂手町</t>
    <rPh sb="0" eb="2">
      <t>サカテ</t>
    </rPh>
    <rPh sb="2" eb="3">
      <t>マチ</t>
    </rPh>
    <phoneticPr fontId="2"/>
  </si>
  <si>
    <t>離島地区計</t>
    <rPh sb="0" eb="2">
      <t>リトウ</t>
    </rPh>
    <rPh sb="2" eb="4">
      <t>チク</t>
    </rPh>
    <rPh sb="4" eb="5">
      <t>ケイ</t>
    </rPh>
    <phoneticPr fontId="2"/>
  </si>
  <si>
    <t xml:space="preserve">   （ 今 浦 ）</t>
    <phoneticPr fontId="2"/>
  </si>
  <si>
    <t>※平成24年7月9日から住民基本台帳制度が改正されたことにより、外国人を含む。</t>
    <rPh sb="1" eb="3">
      <t>ヘイセイ</t>
    </rPh>
    <rPh sb="5" eb="6">
      <t>ネン</t>
    </rPh>
    <rPh sb="7" eb="8">
      <t>ガツ</t>
    </rPh>
    <rPh sb="9" eb="10">
      <t>ニチ</t>
    </rPh>
    <rPh sb="12" eb="14">
      <t>ジュウミン</t>
    </rPh>
    <rPh sb="14" eb="16">
      <t>キホン</t>
    </rPh>
    <rPh sb="16" eb="18">
      <t>ダイチョウ</t>
    </rPh>
    <rPh sb="18" eb="20">
      <t>セイド</t>
    </rPh>
    <rPh sb="21" eb="23">
      <t>カイセイ</t>
    </rPh>
    <rPh sb="32" eb="34">
      <t>ガイコク</t>
    </rPh>
    <rPh sb="34" eb="35">
      <t>ジン</t>
    </rPh>
    <rPh sb="36" eb="37">
      <t>フク</t>
    </rPh>
    <phoneticPr fontId="2"/>
  </si>
  <si>
    <t>うち高齢者数
（65歳以上）</t>
    <rPh sb="2" eb="4">
      <t>コウレイ</t>
    </rPh>
    <rPh sb="4" eb="5">
      <t>シャ</t>
    </rPh>
    <rPh sb="5" eb="6">
      <t>スウ</t>
    </rPh>
    <rPh sb="10" eb="11">
      <t>サイ</t>
    </rPh>
    <rPh sb="11" eb="13">
      <t>イジョウ</t>
    </rPh>
    <phoneticPr fontId="2"/>
  </si>
  <si>
    <r>
      <t>鳥羽市地区別人口･高齢者数</t>
    </r>
    <r>
      <rPr>
        <b/>
        <sz val="13"/>
        <rFont val="ＭＳ Ｐゴシック"/>
        <family val="3"/>
        <charset val="128"/>
      </rPr>
      <t xml:space="preserve"> (令和4年8月末日現在)</t>
    </r>
    <rPh sb="0" eb="3">
      <t>トバシ</t>
    </rPh>
    <rPh sb="9" eb="11">
      <t>コウレイ</t>
    </rPh>
    <rPh sb="11" eb="12">
      <t>シャ</t>
    </rPh>
    <rPh sb="12" eb="13">
      <t>スウ</t>
    </rPh>
    <rPh sb="15" eb="16">
      <t>レイ</t>
    </rPh>
    <rPh sb="16" eb="17">
      <t>カズ</t>
    </rPh>
    <rPh sb="18" eb="19">
      <t>ネン</t>
    </rPh>
    <rPh sb="20" eb="21">
      <t>ガツ</t>
    </rPh>
    <rPh sb="21" eb="23">
      <t>マツジツ</t>
    </rPh>
    <rPh sb="23" eb="2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</si>
</sst>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color indexed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5" fillId="0" borderId="0">
      <alignment vertical="center"/>
    </xf>
  </cellStyleXfs>
  <cellXfs count="89">
    <xf numFmtId="0" fontId="0" fillId="0" borderId="0" xfId="0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8" fontId="9" fillId="0" borderId="4" xfId="3" applyFont="1" applyFill="1" applyBorder="1" applyAlignment="1">
      <alignment horizontal="right" vertical="center"/>
    </xf>
    <xf numFmtId="38" fontId="9" fillId="0" borderId="5" xfId="3" applyFont="1" applyFill="1" applyBorder="1" applyAlignment="1">
      <alignment horizontal="right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7" xfId="3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176" fontId="9" fillId="0" borderId="6" xfId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distributed" vertical="center"/>
    </xf>
    <xf numFmtId="38" fontId="6" fillId="0" borderId="10" xfId="3" applyFont="1" applyBorder="1" applyAlignment="1">
      <alignment horizontal="right" vertical="center"/>
    </xf>
    <xf numFmtId="38" fontId="6" fillId="0" borderId="11" xfId="3" applyFont="1" applyFill="1" applyBorder="1" applyAlignment="1">
      <alignment horizontal="right" vertical="center"/>
    </xf>
    <xf numFmtId="38" fontId="6" fillId="0" borderId="9" xfId="3" applyFont="1" applyBorder="1" applyAlignment="1">
      <alignment horizontal="right" vertical="center"/>
    </xf>
    <xf numFmtId="38" fontId="6" fillId="0" borderId="12" xfId="3" applyFont="1" applyBorder="1" applyAlignment="1">
      <alignment horizontal="right" vertical="center"/>
    </xf>
    <xf numFmtId="38" fontId="6" fillId="0" borderId="13" xfId="3" applyFont="1" applyBorder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distributed" vertical="center"/>
    </xf>
    <xf numFmtId="38" fontId="6" fillId="0" borderId="15" xfId="3" applyFont="1" applyBorder="1" applyAlignment="1">
      <alignment horizontal="right" vertical="center"/>
    </xf>
    <xf numFmtId="38" fontId="6" fillId="0" borderId="16" xfId="3" applyFont="1" applyFill="1" applyBorder="1" applyAlignment="1">
      <alignment horizontal="right" vertical="center"/>
    </xf>
    <xf numFmtId="38" fontId="6" fillId="0" borderId="14" xfId="3" applyFont="1" applyBorder="1" applyAlignment="1">
      <alignment horizontal="right" vertical="center"/>
    </xf>
    <xf numFmtId="38" fontId="6" fillId="0" borderId="17" xfId="3" applyFont="1" applyBorder="1" applyAlignment="1">
      <alignment horizontal="right" vertical="center"/>
    </xf>
    <xf numFmtId="38" fontId="6" fillId="0" borderId="18" xfId="3" applyFont="1" applyBorder="1" applyAlignment="1">
      <alignment horizontal="right" vertical="center"/>
    </xf>
    <xf numFmtId="176" fontId="6" fillId="0" borderId="14" xfId="1" applyNumberFormat="1" applyFont="1" applyBorder="1" applyAlignment="1">
      <alignment horizontal="right" vertical="center"/>
    </xf>
    <xf numFmtId="38" fontId="6" fillId="0" borderId="17" xfId="2" applyNumberFormat="1" applyFont="1" applyBorder="1" applyAlignment="1" applyProtection="1">
      <alignment horizontal="right" vertical="center"/>
    </xf>
    <xf numFmtId="0" fontId="6" fillId="0" borderId="19" xfId="0" applyFont="1" applyBorder="1" applyAlignment="1">
      <alignment horizontal="distributed" vertical="center"/>
    </xf>
    <xf numFmtId="38" fontId="6" fillId="0" borderId="20" xfId="3" applyFont="1" applyBorder="1" applyAlignment="1">
      <alignment horizontal="right" vertical="center"/>
    </xf>
    <xf numFmtId="38" fontId="6" fillId="0" borderId="21" xfId="3" applyFont="1" applyFill="1" applyBorder="1" applyAlignment="1">
      <alignment horizontal="right" vertical="center"/>
    </xf>
    <xf numFmtId="38" fontId="6" fillId="0" borderId="19" xfId="3" applyFont="1" applyBorder="1" applyAlignment="1">
      <alignment horizontal="right" vertical="center"/>
    </xf>
    <xf numFmtId="38" fontId="6" fillId="0" borderId="22" xfId="3" applyFont="1" applyBorder="1" applyAlignment="1">
      <alignment horizontal="right" vertical="center"/>
    </xf>
    <xf numFmtId="38" fontId="6" fillId="0" borderId="23" xfId="3" applyFont="1" applyBorder="1" applyAlignment="1">
      <alignment horizontal="right" vertical="center"/>
    </xf>
    <xf numFmtId="176" fontId="6" fillId="0" borderId="19" xfId="1" applyNumberFormat="1" applyFont="1" applyBorder="1" applyAlignment="1">
      <alignment horizontal="right" vertical="center"/>
    </xf>
    <xf numFmtId="0" fontId="9" fillId="0" borderId="24" xfId="0" applyFont="1" applyFill="1" applyBorder="1" applyAlignment="1">
      <alignment horizontal="distributed" vertical="center"/>
    </xf>
    <xf numFmtId="38" fontId="9" fillId="0" borderId="25" xfId="3" applyFont="1" applyFill="1" applyBorder="1" applyAlignment="1">
      <alignment horizontal="right" vertical="center"/>
    </xf>
    <xf numFmtId="38" fontId="9" fillId="0" borderId="26" xfId="3" applyNumberFormat="1" applyFont="1" applyBorder="1" applyAlignment="1">
      <alignment horizontal="right" vertical="center"/>
    </xf>
    <xf numFmtId="38" fontId="9" fillId="0" borderId="24" xfId="3" applyFont="1" applyFill="1" applyBorder="1" applyAlignment="1">
      <alignment horizontal="right" vertical="center"/>
    </xf>
    <xf numFmtId="38" fontId="9" fillId="0" borderId="27" xfId="3" applyFont="1" applyFill="1" applyBorder="1" applyAlignment="1">
      <alignment horizontal="right" vertical="center"/>
    </xf>
    <xf numFmtId="38" fontId="9" fillId="0" borderId="28" xfId="3" applyFont="1" applyFill="1" applyBorder="1" applyAlignment="1">
      <alignment horizontal="right" vertical="center"/>
    </xf>
    <xf numFmtId="176" fontId="9" fillId="0" borderId="24" xfId="1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distributed" vertical="center"/>
    </xf>
    <xf numFmtId="38" fontId="6" fillId="0" borderId="30" xfId="3" applyFont="1" applyBorder="1" applyAlignment="1">
      <alignment horizontal="right" vertical="center"/>
    </xf>
    <xf numFmtId="38" fontId="6" fillId="0" borderId="31" xfId="3" applyNumberFormat="1" applyFont="1" applyBorder="1" applyAlignment="1">
      <alignment horizontal="right" vertical="center"/>
    </xf>
    <xf numFmtId="38" fontId="6" fillId="0" borderId="29" xfId="3" applyFont="1" applyBorder="1" applyAlignment="1">
      <alignment horizontal="right" vertical="center"/>
    </xf>
    <xf numFmtId="38" fontId="6" fillId="0" borderId="32" xfId="3" applyFont="1" applyBorder="1" applyAlignment="1">
      <alignment horizontal="right" vertical="center"/>
    </xf>
    <xf numFmtId="38" fontId="6" fillId="0" borderId="33" xfId="3" applyFont="1" applyBorder="1" applyAlignment="1">
      <alignment horizontal="right" vertical="center"/>
    </xf>
    <xf numFmtId="176" fontId="6" fillId="0" borderId="29" xfId="1" applyNumberFormat="1" applyFont="1" applyBorder="1" applyAlignment="1">
      <alignment horizontal="right" vertical="center"/>
    </xf>
    <xf numFmtId="38" fontId="6" fillId="0" borderId="16" xfId="3" applyNumberFormat="1" applyFont="1" applyBorder="1" applyAlignment="1">
      <alignment horizontal="right" vertical="center"/>
    </xf>
    <xf numFmtId="38" fontId="6" fillId="0" borderId="21" xfId="3" applyNumberFormat="1" applyFont="1" applyBorder="1" applyAlignment="1">
      <alignment horizontal="right" vertical="center"/>
    </xf>
    <xf numFmtId="0" fontId="6" fillId="0" borderId="14" xfId="0" applyFont="1" applyFill="1" applyBorder="1" applyAlignment="1">
      <alignment horizontal="distributed" vertical="center"/>
    </xf>
    <xf numFmtId="38" fontId="6" fillId="0" borderId="15" xfId="3" applyFont="1" applyFill="1" applyBorder="1" applyAlignment="1">
      <alignment horizontal="right" vertical="center"/>
    </xf>
    <xf numFmtId="38" fontId="6" fillId="0" borderId="14" xfId="3" applyNumberFormat="1" applyFont="1" applyBorder="1" applyAlignment="1">
      <alignment horizontal="right" vertical="center"/>
    </xf>
    <xf numFmtId="38" fontId="6" fillId="0" borderId="17" xfId="3" applyNumberFormat="1" applyFont="1" applyBorder="1" applyAlignment="1">
      <alignment horizontal="right" vertical="center"/>
    </xf>
    <xf numFmtId="38" fontId="6" fillId="0" borderId="18" xfId="3" applyNumberFormat="1" applyFont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/>
    </xf>
    <xf numFmtId="38" fontId="6" fillId="0" borderId="14" xfId="3" applyFont="1" applyFill="1" applyBorder="1" applyAlignment="1">
      <alignment horizontal="right" vertical="center"/>
    </xf>
    <xf numFmtId="38" fontId="6" fillId="0" borderId="17" xfId="3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38" fontId="6" fillId="0" borderId="20" xfId="3" applyFont="1" applyFill="1" applyBorder="1" applyAlignment="1">
      <alignment horizontal="right" vertical="center"/>
    </xf>
    <xf numFmtId="38" fontId="6" fillId="0" borderId="19" xfId="3" applyFont="1" applyFill="1" applyBorder="1" applyAlignment="1">
      <alignment horizontal="right" vertical="center"/>
    </xf>
    <xf numFmtId="0" fontId="6" fillId="0" borderId="34" xfId="0" applyFont="1" applyBorder="1" applyAlignment="1">
      <alignment vertical="center"/>
    </xf>
    <xf numFmtId="0" fontId="6" fillId="0" borderId="29" xfId="0" applyFont="1" applyFill="1" applyBorder="1" applyAlignment="1">
      <alignment horizontal="distributed" vertical="center"/>
    </xf>
    <xf numFmtId="38" fontId="6" fillId="0" borderId="30" xfId="3" applyFont="1" applyFill="1" applyBorder="1" applyAlignment="1">
      <alignment horizontal="right" vertical="center"/>
    </xf>
    <xf numFmtId="38" fontId="6" fillId="0" borderId="29" xfId="3" applyFont="1" applyFill="1" applyBorder="1" applyAlignment="1">
      <alignment horizontal="right" vertical="center"/>
    </xf>
    <xf numFmtId="38" fontId="6" fillId="0" borderId="32" xfId="3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distributed" vertical="center"/>
    </xf>
    <xf numFmtId="38" fontId="6" fillId="0" borderId="22" xfId="3" applyFont="1" applyFill="1" applyBorder="1" applyAlignment="1">
      <alignment horizontal="right" vertical="center"/>
    </xf>
    <xf numFmtId="38" fontId="9" fillId="0" borderId="35" xfId="3" applyNumberFormat="1" applyFont="1" applyBorder="1" applyAlignment="1">
      <alignment horizontal="right" vertical="center"/>
    </xf>
    <xf numFmtId="38" fontId="9" fillId="0" borderId="36" xfId="3" applyFont="1" applyFill="1" applyBorder="1" applyAlignment="1">
      <alignment horizontal="right" vertical="center"/>
    </xf>
    <xf numFmtId="38" fontId="9" fillId="0" borderId="37" xfId="3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</cellXfs>
  <cellStyles count="7">
    <cellStyle name="パーセント" xfId="1" builtinId="5"/>
    <cellStyle name="ハイパーリンク" xfId="2" builtinId="8"/>
    <cellStyle name="桁区切り" xfId="3" builtinId="6"/>
    <cellStyle name="桁区切り 2" xfId="4"/>
    <cellStyle name="標準" xfId="0" builtinId="0"/>
    <cellStyle name="標準 2" xfId="5"/>
    <cellStyle name="標準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showGridLines="0" tabSelected="1" zoomScaleNormal="100" workbookViewId="0">
      <selection activeCell="I7" sqref="I7"/>
    </sheetView>
  </sheetViews>
  <sheetFormatPr defaultRowHeight="18" customHeight="1" x14ac:dyDescent="0.15"/>
  <cols>
    <col min="1" max="1" width="4.5" style="7" customWidth="1"/>
    <col min="2" max="2" width="15.25" style="7" customWidth="1"/>
    <col min="3" max="8" width="11.75" style="7" customWidth="1"/>
    <col min="9" max="16384" width="9" style="7"/>
  </cols>
  <sheetData>
    <row r="1" spans="1:8" s="1" customFormat="1" ht="30" customHeight="1" thickBot="1" x14ac:dyDescent="0.2">
      <c r="A1" s="78" t="s">
        <v>55</v>
      </c>
      <c r="B1" s="78"/>
      <c r="C1" s="78"/>
      <c r="D1" s="78"/>
      <c r="E1" s="78"/>
      <c r="F1" s="78"/>
      <c r="G1" s="78"/>
      <c r="H1" s="78"/>
    </row>
    <row r="2" spans="1:8" s="3" customFormat="1" ht="22.5" customHeight="1" x14ac:dyDescent="0.15">
      <c r="A2" s="79"/>
      <c r="B2" s="79"/>
      <c r="C2" s="81" t="s">
        <v>0</v>
      </c>
      <c r="D2" s="82" t="s">
        <v>1</v>
      </c>
      <c r="E2" s="83"/>
      <c r="F2" s="84"/>
      <c r="G2" s="85" t="s">
        <v>54</v>
      </c>
      <c r="H2" s="87" t="s">
        <v>2</v>
      </c>
    </row>
    <row r="3" spans="1:8" s="3" customFormat="1" ht="22.5" customHeight="1" x14ac:dyDescent="0.15">
      <c r="A3" s="80"/>
      <c r="B3" s="80"/>
      <c r="C3" s="81"/>
      <c r="D3" s="4" t="s">
        <v>3</v>
      </c>
      <c r="E3" s="2" t="s">
        <v>4</v>
      </c>
      <c r="F3" s="5" t="s">
        <v>5</v>
      </c>
      <c r="G3" s="86"/>
      <c r="H3" s="88"/>
    </row>
    <row r="4" spans="1:8" s="6" customFormat="1" ht="21" customHeight="1" thickBot="1" x14ac:dyDescent="0.2">
      <c r="A4" s="74" t="s">
        <v>6</v>
      </c>
      <c r="B4" s="75"/>
      <c r="C4" s="8">
        <f>SUM(C14+C26+C32+C37+C45)</f>
        <v>8269</v>
      </c>
      <c r="D4" s="9">
        <f>D14+D26+D32+D37+D45</f>
        <v>17346</v>
      </c>
      <c r="E4" s="10">
        <f>E14+E26+E32+E37+E45</f>
        <v>8207</v>
      </c>
      <c r="F4" s="11">
        <f>F14+F26+F32+F37+F45</f>
        <v>9139</v>
      </c>
      <c r="G4" s="12">
        <f>G14+G26+G32+G37+G45</f>
        <v>6971</v>
      </c>
      <c r="H4" s="13">
        <f>G4/D4</f>
        <v>0.40187939582612708</v>
      </c>
    </row>
    <row r="5" spans="1:8" s="3" customFormat="1" ht="16.5" customHeight="1" thickTop="1" x14ac:dyDescent="0.15">
      <c r="A5" s="76" t="s">
        <v>7</v>
      </c>
      <c r="B5" s="14" t="s">
        <v>8</v>
      </c>
      <c r="C5" s="15">
        <v>229</v>
      </c>
      <c r="D5" s="16">
        <f>SUM(E5:F5)</f>
        <v>401</v>
      </c>
      <c r="E5" s="17">
        <v>184</v>
      </c>
      <c r="F5" s="18">
        <v>217</v>
      </c>
      <c r="G5" s="19">
        <v>148</v>
      </c>
      <c r="H5" s="20">
        <f>G5/D5</f>
        <v>0.36907730673316708</v>
      </c>
    </row>
    <row r="6" spans="1:8" s="3" customFormat="1" ht="16.5" customHeight="1" x14ac:dyDescent="0.15">
      <c r="A6" s="77"/>
      <c r="B6" s="21" t="s">
        <v>9</v>
      </c>
      <c r="C6" s="22">
        <v>217</v>
      </c>
      <c r="D6" s="23">
        <f t="shared" ref="D6:D25" si="0">SUM(E6:F6)</f>
        <v>328</v>
      </c>
      <c r="E6" s="24">
        <v>148</v>
      </c>
      <c r="F6" s="25">
        <v>180</v>
      </c>
      <c r="G6" s="26">
        <v>143</v>
      </c>
      <c r="H6" s="27">
        <f t="shared" ref="H6:H45" si="1">G6/D6</f>
        <v>0.43597560975609756</v>
      </c>
    </row>
    <row r="7" spans="1:8" s="3" customFormat="1" ht="16.5" customHeight="1" x14ac:dyDescent="0.15">
      <c r="A7" s="77"/>
      <c r="B7" s="21" t="s">
        <v>10</v>
      </c>
      <c r="C7" s="22">
        <v>217</v>
      </c>
      <c r="D7" s="23">
        <f t="shared" si="0"/>
        <v>399</v>
      </c>
      <c r="E7" s="24">
        <v>185</v>
      </c>
      <c r="F7" s="25">
        <v>214</v>
      </c>
      <c r="G7" s="26">
        <v>212</v>
      </c>
      <c r="H7" s="27">
        <f t="shared" si="1"/>
        <v>0.53132832080200498</v>
      </c>
    </row>
    <row r="8" spans="1:8" s="3" customFormat="1" ht="16.5" customHeight="1" x14ac:dyDescent="0.15">
      <c r="A8" s="77"/>
      <c r="B8" s="21" t="s">
        <v>11</v>
      </c>
      <c r="C8" s="22">
        <v>192</v>
      </c>
      <c r="D8" s="23">
        <f t="shared" si="0"/>
        <v>370</v>
      </c>
      <c r="E8" s="24">
        <v>163</v>
      </c>
      <c r="F8" s="25">
        <v>207</v>
      </c>
      <c r="G8" s="26">
        <v>164</v>
      </c>
      <c r="H8" s="27">
        <f t="shared" si="1"/>
        <v>0.44324324324324327</v>
      </c>
    </row>
    <row r="9" spans="1:8" s="3" customFormat="1" ht="16.5" customHeight="1" x14ac:dyDescent="0.15">
      <c r="A9" s="77"/>
      <c r="B9" s="21" t="s">
        <v>12</v>
      </c>
      <c r="C9" s="22">
        <v>126</v>
      </c>
      <c r="D9" s="23">
        <f t="shared" si="0"/>
        <v>244</v>
      </c>
      <c r="E9" s="24">
        <v>120</v>
      </c>
      <c r="F9" s="25">
        <v>124</v>
      </c>
      <c r="G9" s="26">
        <v>98</v>
      </c>
      <c r="H9" s="27">
        <f t="shared" si="1"/>
        <v>0.40163934426229508</v>
      </c>
    </row>
    <row r="10" spans="1:8" s="3" customFormat="1" ht="16.5" customHeight="1" x14ac:dyDescent="0.15">
      <c r="A10" s="77"/>
      <c r="B10" s="21" t="s">
        <v>13</v>
      </c>
      <c r="C10" s="22">
        <v>402</v>
      </c>
      <c r="D10" s="23">
        <f t="shared" si="0"/>
        <v>760</v>
      </c>
      <c r="E10" s="24">
        <v>362</v>
      </c>
      <c r="F10" s="25">
        <v>398</v>
      </c>
      <c r="G10" s="26">
        <v>299</v>
      </c>
      <c r="H10" s="27">
        <f t="shared" si="1"/>
        <v>0.39342105263157895</v>
      </c>
    </row>
    <row r="11" spans="1:8" s="3" customFormat="1" ht="16.5" customHeight="1" x14ac:dyDescent="0.15">
      <c r="A11" s="77"/>
      <c r="B11" s="21" t="s">
        <v>14</v>
      </c>
      <c r="C11" s="22">
        <v>197</v>
      </c>
      <c r="D11" s="23">
        <f t="shared" si="0"/>
        <v>453</v>
      </c>
      <c r="E11" s="24">
        <v>201</v>
      </c>
      <c r="F11" s="25">
        <v>252</v>
      </c>
      <c r="G11" s="26">
        <v>167</v>
      </c>
      <c r="H11" s="27">
        <f t="shared" si="1"/>
        <v>0.36865342163355408</v>
      </c>
    </row>
    <row r="12" spans="1:8" s="3" customFormat="1" ht="16.5" customHeight="1" x14ac:dyDescent="0.15">
      <c r="A12" s="77"/>
      <c r="B12" s="21" t="s">
        <v>15</v>
      </c>
      <c r="C12" s="22">
        <v>443</v>
      </c>
      <c r="D12" s="23">
        <f t="shared" si="0"/>
        <v>916</v>
      </c>
      <c r="E12" s="24">
        <v>426</v>
      </c>
      <c r="F12" s="28">
        <v>490</v>
      </c>
      <c r="G12" s="26">
        <v>352</v>
      </c>
      <c r="H12" s="27">
        <f t="shared" si="1"/>
        <v>0.38427947598253276</v>
      </c>
    </row>
    <row r="13" spans="1:8" s="3" customFormat="1" ht="16.5" customHeight="1" x14ac:dyDescent="0.15">
      <c r="A13" s="77"/>
      <c r="B13" s="29" t="s">
        <v>16</v>
      </c>
      <c r="C13" s="30">
        <v>161</v>
      </c>
      <c r="D13" s="31">
        <f t="shared" si="0"/>
        <v>341</v>
      </c>
      <c r="E13" s="32">
        <v>159</v>
      </c>
      <c r="F13" s="33">
        <v>182</v>
      </c>
      <c r="G13" s="34">
        <v>119</v>
      </c>
      <c r="H13" s="35">
        <f t="shared" si="1"/>
        <v>0.34897360703812319</v>
      </c>
    </row>
    <row r="14" spans="1:8" s="6" customFormat="1" ht="21" customHeight="1" x14ac:dyDescent="0.15">
      <c r="A14" s="77"/>
      <c r="B14" s="36" t="s">
        <v>17</v>
      </c>
      <c r="C14" s="37">
        <v>2184</v>
      </c>
      <c r="D14" s="38">
        <f>E14+F14</f>
        <v>4212</v>
      </c>
      <c r="E14" s="39">
        <v>1948</v>
      </c>
      <c r="F14" s="40">
        <v>2264</v>
      </c>
      <c r="G14" s="41">
        <v>1702</v>
      </c>
      <c r="H14" s="42">
        <f>G14/D14</f>
        <v>0.40408357075023743</v>
      </c>
    </row>
    <row r="15" spans="1:8" s="3" customFormat="1" ht="16.5" customHeight="1" x14ac:dyDescent="0.15">
      <c r="A15" s="77" t="s">
        <v>18</v>
      </c>
      <c r="B15" s="43" t="s">
        <v>19</v>
      </c>
      <c r="C15" s="44">
        <v>1411</v>
      </c>
      <c r="D15" s="45">
        <f t="shared" si="0"/>
        <v>2962</v>
      </c>
      <c r="E15" s="46">
        <v>1445</v>
      </c>
      <c r="F15" s="47">
        <v>1517</v>
      </c>
      <c r="G15" s="48">
        <v>942</v>
      </c>
      <c r="H15" s="49">
        <f t="shared" si="1"/>
        <v>0.31802835921674544</v>
      </c>
    </row>
    <row r="16" spans="1:8" s="3" customFormat="1" ht="16.5" customHeight="1" x14ac:dyDescent="0.15">
      <c r="A16" s="77"/>
      <c r="B16" s="21" t="s">
        <v>20</v>
      </c>
      <c r="C16" s="22">
        <v>250</v>
      </c>
      <c r="D16" s="50">
        <f t="shared" si="0"/>
        <v>581</v>
      </c>
      <c r="E16" s="24">
        <v>281</v>
      </c>
      <c r="F16" s="25">
        <v>300</v>
      </c>
      <c r="G16" s="26">
        <v>182</v>
      </c>
      <c r="H16" s="27">
        <f t="shared" si="1"/>
        <v>0.31325301204819278</v>
      </c>
    </row>
    <row r="17" spans="1:8" s="3" customFormat="1" ht="16.5" customHeight="1" x14ac:dyDescent="0.15">
      <c r="A17" s="77"/>
      <c r="B17" s="21" t="s">
        <v>21</v>
      </c>
      <c r="C17" s="22">
        <v>269</v>
      </c>
      <c r="D17" s="50">
        <f t="shared" si="0"/>
        <v>505</v>
      </c>
      <c r="E17" s="24">
        <v>239</v>
      </c>
      <c r="F17" s="25">
        <v>266</v>
      </c>
      <c r="G17" s="26">
        <v>169</v>
      </c>
      <c r="H17" s="27">
        <f t="shared" si="1"/>
        <v>0.33465346534653467</v>
      </c>
    </row>
    <row r="18" spans="1:8" s="3" customFormat="1" ht="16.5" customHeight="1" x14ac:dyDescent="0.15">
      <c r="A18" s="77"/>
      <c r="B18" s="21" t="s">
        <v>22</v>
      </c>
      <c r="C18" s="22">
        <v>264</v>
      </c>
      <c r="D18" s="50">
        <f t="shared" si="0"/>
        <v>514</v>
      </c>
      <c r="E18" s="24">
        <v>250</v>
      </c>
      <c r="F18" s="25">
        <v>264</v>
      </c>
      <c r="G18" s="26">
        <v>203</v>
      </c>
      <c r="H18" s="27">
        <f t="shared" si="1"/>
        <v>0.39494163424124512</v>
      </c>
    </row>
    <row r="19" spans="1:8" s="3" customFormat="1" ht="16.5" customHeight="1" x14ac:dyDescent="0.15">
      <c r="A19" s="77"/>
      <c r="B19" s="21" t="s">
        <v>23</v>
      </c>
      <c r="C19" s="22">
        <v>146</v>
      </c>
      <c r="D19" s="50">
        <f t="shared" si="0"/>
        <v>336</v>
      </c>
      <c r="E19" s="24">
        <v>153</v>
      </c>
      <c r="F19" s="25">
        <v>183</v>
      </c>
      <c r="G19" s="26">
        <v>92</v>
      </c>
      <c r="H19" s="27">
        <f t="shared" si="1"/>
        <v>0.27380952380952384</v>
      </c>
    </row>
    <row r="20" spans="1:8" s="3" customFormat="1" ht="16.5" customHeight="1" x14ac:dyDescent="0.15">
      <c r="A20" s="77"/>
      <c r="B20" s="21" t="s">
        <v>24</v>
      </c>
      <c r="C20" s="22">
        <v>267</v>
      </c>
      <c r="D20" s="50">
        <f t="shared" si="0"/>
        <v>549</v>
      </c>
      <c r="E20" s="24">
        <v>262</v>
      </c>
      <c r="F20" s="25">
        <v>287</v>
      </c>
      <c r="G20" s="26">
        <v>217</v>
      </c>
      <c r="H20" s="27">
        <f t="shared" si="1"/>
        <v>0.39526411657559196</v>
      </c>
    </row>
    <row r="21" spans="1:8" s="3" customFormat="1" ht="16.5" customHeight="1" x14ac:dyDescent="0.15">
      <c r="A21" s="77"/>
      <c r="B21" s="21" t="s">
        <v>25</v>
      </c>
      <c r="C21" s="22">
        <v>101</v>
      </c>
      <c r="D21" s="50">
        <f t="shared" si="0"/>
        <v>211</v>
      </c>
      <c r="E21" s="24">
        <v>96</v>
      </c>
      <c r="F21" s="25">
        <v>115</v>
      </c>
      <c r="G21" s="26">
        <v>95</v>
      </c>
      <c r="H21" s="27">
        <f t="shared" si="1"/>
        <v>0.45023696682464454</v>
      </c>
    </row>
    <row r="22" spans="1:8" s="3" customFormat="1" ht="16.5" customHeight="1" x14ac:dyDescent="0.15">
      <c r="A22" s="77"/>
      <c r="B22" s="21" t="s">
        <v>26</v>
      </c>
      <c r="C22" s="22">
        <v>288</v>
      </c>
      <c r="D22" s="50">
        <f t="shared" si="0"/>
        <v>623</v>
      </c>
      <c r="E22" s="24">
        <v>298</v>
      </c>
      <c r="F22" s="25">
        <v>325</v>
      </c>
      <c r="G22" s="26">
        <v>269</v>
      </c>
      <c r="H22" s="27">
        <f t="shared" si="1"/>
        <v>0.4317817014446228</v>
      </c>
    </row>
    <row r="23" spans="1:8" s="3" customFormat="1" ht="16.5" customHeight="1" x14ac:dyDescent="0.15">
      <c r="A23" s="77"/>
      <c r="B23" s="21" t="s">
        <v>27</v>
      </c>
      <c r="C23" s="22">
        <v>152</v>
      </c>
      <c r="D23" s="50">
        <f t="shared" si="0"/>
        <v>305</v>
      </c>
      <c r="E23" s="24">
        <v>140</v>
      </c>
      <c r="F23" s="25">
        <v>165</v>
      </c>
      <c r="G23" s="26">
        <v>146</v>
      </c>
      <c r="H23" s="27">
        <f t="shared" si="1"/>
        <v>0.47868852459016392</v>
      </c>
    </row>
    <row r="24" spans="1:8" s="3" customFormat="1" ht="16.5" customHeight="1" x14ac:dyDescent="0.15">
      <c r="A24" s="77"/>
      <c r="B24" s="21" t="s">
        <v>28</v>
      </c>
      <c r="C24" s="22">
        <v>307</v>
      </c>
      <c r="D24" s="50">
        <f t="shared" si="0"/>
        <v>737</v>
      </c>
      <c r="E24" s="24">
        <v>352</v>
      </c>
      <c r="F24" s="25">
        <v>385</v>
      </c>
      <c r="G24" s="26">
        <v>266</v>
      </c>
      <c r="H24" s="27">
        <f t="shared" si="1"/>
        <v>0.36092265943012214</v>
      </c>
    </row>
    <row r="25" spans="1:8" s="3" customFormat="1" ht="16.5" customHeight="1" x14ac:dyDescent="0.15">
      <c r="A25" s="77"/>
      <c r="B25" s="29" t="s">
        <v>29</v>
      </c>
      <c r="C25" s="30">
        <v>72</v>
      </c>
      <c r="D25" s="51">
        <f t="shared" si="0"/>
        <v>174</v>
      </c>
      <c r="E25" s="32">
        <v>83</v>
      </c>
      <c r="F25" s="33">
        <v>91</v>
      </c>
      <c r="G25" s="34">
        <v>65</v>
      </c>
      <c r="H25" s="35">
        <f t="shared" si="1"/>
        <v>0.37356321839080459</v>
      </c>
    </row>
    <row r="26" spans="1:8" s="6" customFormat="1" ht="21" customHeight="1" x14ac:dyDescent="0.15">
      <c r="A26" s="77"/>
      <c r="B26" s="36" t="s">
        <v>30</v>
      </c>
      <c r="C26" s="37">
        <v>3527</v>
      </c>
      <c r="D26" s="38">
        <f>E26+F26</f>
        <v>7497</v>
      </c>
      <c r="E26" s="39">
        <v>3599</v>
      </c>
      <c r="F26" s="40">
        <v>3898</v>
      </c>
      <c r="G26" s="41">
        <v>2646</v>
      </c>
      <c r="H26" s="42">
        <f>G26/D26</f>
        <v>0.35294117647058826</v>
      </c>
    </row>
    <row r="27" spans="1:8" s="3" customFormat="1" ht="16.5" customHeight="1" x14ac:dyDescent="0.15">
      <c r="A27" s="77" t="s">
        <v>31</v>
      </c>
      <c r="B27" s="43" t="s">
        <v>32</v>
      </c>
      <c r="C27" s="44">
        <v>456</v>
      </c>
      <c r="D27" s="45">
        <f>SUM(E27:F27)</f>
        <v>1120</v>
      </c>
      <c r="E27" s="46">
        <v>542</v>
      </c>
      <c r="F27" s="47">
        <v>578</v>
      </c>
      <c r="G27" s="48">
        <v>446</v>
      </c>
      <c r="H27" s="49">
        <f t="shared" si="1"/>
        <v>0.39821428571428569</v>
      </c>
    </row>
    <row r="28" spans="1:8" s="3" customFormat="1" ht="16.5" customHeight="1" x14ac:dyDescent="0.15">
      <c r="A28" s="77"/>
      <c r="B28" s="21" t="s">
        <v>33</v>
      </c>
      <c r="C28" s="22">
        <v>113</v>
      </c>
      <c r="D28" s="50">
        <f>SUM(E28:F28)</f>
        <v>249</v>
      </c>
      <c r="E28" s="24">
        <v>116</v>
      </c>
      <c r="F28" s="25">
        <v>133</v>
      </c>
      <c r="G28" s="26">
        <v>137</v>
      </c>
      <c r="H28" s="27">
        <f t="shared" si="1"/>
        <v>0.55020080321285136</v>
      </c>
    </row>
    <row r="29" spans="1:8" s="3" customFormat="1" ht="16.5" customHeight="1" x14ac:dyDescent="0.15">
      <c r="A29" s="77"/>
      <c r="B29" s="21" t="s">
        <v>34</v>
      </c>
      <c r="C29" s="22">
        <v>77</v>
      </c>
      <c r="D29" s="50">
        <f>SUM(E29:F29)</f>
        <v>196</v>
      </c>
      <c r="E29" s="24">
        <v>104</v>
      </c>
      <c r="F29" s="25">
        <v>92</v>
      </c>
      <c r="G29" s="26">
        <v>92</v>
      </c>
      <c r="H29" s="27">
        <f t="shared" si="1"/>
        <v>0.46938775510204084</v>
      </c>
    </row>
    <row r="30" spans="1:8" s="3" customFormat="1" ht="16.5" customHeight="1" x14ac:dyDescent="0.15">
      <c r="A30" s="77"/>
      <c r="B30" s="21" t="s">
        <v>35</v>
      </c>
      <c r="C30" s="22">
        <v>26</v>
      </c>
      <c r="D30" s="50">
        <f>SUM(E30:F30)</f>
        <v>56</v>
      </c>
      <c r="E30" s="24">
        <v>22</v>
      </c>
      <c r="F30" s="25">
        <v>34</v>
      </c>
      <c r="G30" s="26">
        <v>24</v>
      </c>
      <c r="H30" s="27">
        <f t="shared" si="1"/>
        <v>0.42857142857142855</v>
      </c>
    </row>
    <row r="31" spans="1:8" s="3" customFormat="1" ht="16.5" customHeight="1" x14ac:dyDescent="0.15">
      <c r="A31" s="77"/>
      <c r="B31" s="29" t="s">
        <v>36</v>
      </c>
      <c r="C31" s="30">
        <v>22</v>
      </c>
      <c r="D31" s="51">
        <f>SUM(E31:F31)</f>
        <v>44</v>
      </c>
      <c r="E31" s="32">
        <v>19</v>
      </c>
      <c r="F31" s="33">
        <v>25</v>
      </c>
      <c r="G31" s="34">
        <v>23</v>
      </c>
      <c r="H31" s="35">
        <f t="shared" si="1"/>
        <v>0.52272727272727271</v>
      </c>
    </row>
    <row r="32" spans="1:8" s="6" customFormat="1" ht="21" customHeight="1" x14ac:dyDescent="0.15">
      <c r="A32" s="77"/>
      <c r="B32" s="36" t="s">
        <v>37</v>
      </c>
      <c r="C32" s="37">
        <v>694</v>
      </c>
      <c r="D32" s="38">
        <f>E32+F32</f>
        <v>1665</v>
      </c>
      <c r="E32" s="39">
        <v>803</v>
      </c>
      <c r="F32" s="40">
        <v>862</v>
      </c>
      <c r="G32" s="41">
        <v>722</v>
      </c>
      <c r="H32" s="42">
        <f>G32/D32</f>
        <v>0.43363363363363361</v>
      </c>
    </row>
    <row r="33" spans="1:8" s="3" customFormat="1" ht="16.5" customHeight="1" x14ac:dyDescent="0.15">
      <c r="A33" s="77" t="s">
        <v>38</v>
      </c>
      <c r="B33" s="43" t="s">
        <v>39</v>
      </c>
      <c r="C33" s="44">
        <v>219</v>
      </c>
      <c r="D33" s="45">
        <f>SUM(E33:F33)</f>
        <v>378</v>
      </c>
      <c r="E33" s="46">
        <v>170</v>
      </c>
      <c r="F33" s="47">
        <v>208</v>
      </c>
      <c r="G33" s="48">
        <v>199</v>
      </c>
      <c r="H33" s="49">
        <f t="shared" si="1"/>
        <v>0.52645502645502651</v>
      </c>
    </row>
    <row r="34" spans="1:8" s="3" customFormat="1" ht="16.5" customHeight="1" x14ac:dyDescent="0.15">
      <c r="A34" s="77"/>
      <c r="B34" s="52" t="s">
        <v>40</v>
      </c>
      <c r="C34" s="53">
        <v>346</v>
      </c>
      <c r="D34" s="50">
        <f>SUM(E34:F34)</f>
        <v>707</v>
      </c>
      <c r="E34" s="54">
        <v>350</v>
      </c>
      <c r="F34" s="55">
        <v>357</v>
      </c>
      <c r="G34" s="56">
        <v>308</v>
      </c>
      <c r="H34" s="27">
        <f t="shared" si="1"/>
        <v>0.43564356435643564</v>
      </c>
    </row>
    <row r="35" spans="1:8" s="3" customFormat="1" ht="16.5" customHeight="1" x14ac:dyDescent="0.15">
      <c r="A35" s="77"/>
      <c r="B35" s="57" t="s">
        <v>52</v>
      </c>
      <c r="C35" s="53">
        <v>116</v>
      </c>
      <c r="D35" s="50">
        <f>SUM(E35:F35)</f>
        <v>238</v>
      </c>
      <c r="E35" s="58">
        <v>122</v>
      </c>
      <c r="F35" s="59">
        <v>116</v>
      </c>
      <c r="G35" s="26">
        <v>118</v>
      </c>
      <c r="H35" s="27">
        <f t="shared" si="1"/>
        <v>0.49579831932773111</v>
      </c>
    </row>
    <row r="36" spans="1:8" s="3" customFormat="1" ht="16.5" customHeight="1" x14ac:dyDescent="0.15">
      <c r="A36" s="77"/>
      <c r="B36" s="60" t="s">
        <v>41</v>
      </c>
      <c r="C36" s="61">
        <v>230</v>
      </c>
      <c r="D36" s="51">
        <f>SUM(E36:F36)</f>
        <v>469</v>
      </c>
      <c r="E36" s="62">
        <v>228</v>
      </c>
      <c r="F36" s="63">
        <v>241</v>
      </c>
      <c r="G36" s="34">
        <v>190</v>
      </c>
      <c r="H36" s="35">
        <f t="shared" si="1"/>
        <v>0.40511727078891258</v>
      </c>
    </row>
    <row r="37" spans="1:8" s="6" customFormat="1" ht="21" customHeight="1" x14ac:dyDescent="0.15">
      <c r="A37" s="77"/>
      <c r="B37" s="36" t="s">
        <v>42</v>
      </c>
      <c r="C37" s="37">
        <v>565</v>
      </c>
      <c r="D37" s="38">
        <f>SUM(E37:F37)</f>
        <v>1085</v>
      </c>
      <c r="E37" s="39">
        <v>520</v>
      </c>
      <c r="F37" s="40">
        <v>565</v>
      </c>
      <c r="G37" s="41">
        <v>507</v>
      </c>
      <c r="H37" s="42">
        <f>G37/D37</f>
        <v>0.46728110599078343</v>
      </c>
    </row>
    <row r="38" spans="1:8" s="3" customFormat="1" ht="16.5" customHeight="1" x14ac:dyDescent="0.15">
      <c r="A38" s="77" t="s">
        <v>43</v>
      </c>
      <c r="B38" s="64" t="s">
        <v>44</v>
      </c>
      <c r="C38" s="65">
        <v>245</v>
      </c>
      <c r="D38" s="45">
        <f t="shared" ref="D38:D44" si="2">SUM(E38:F38)</f>
        <v>505</v>
      </c>
      <c r="E38" s="66">
        <v>230</v>
      </c>
      <c r="F38" s="67">
        <v>275</v>
      </c>
      <c r="G38" s="48">
        <v>256</v>
      </c>
      <c r="H38" s="49">
        <f t="shared" si="1"/>
        <v>0.50693069306930694</v>
      </c>
    </row>
    <row r="39" spans="1:8" s="3" customFormat="1" ht="16.5" customHeight="1" x14ac:dyDescent="0.15">
      <c r="A39" s="77"/>
      <c r="B39" s="52" t="s">
        <v>45</v>
      </c>
      <c r="C39" s="53">
        <v>504</v>
      </c>
      <c r="D39" s="50">
        <f t="shared" si="2"/>
        <v>1311</v>
      </c>
      <c r="E39" s="24">
        <v>617</v>
      </c>
      <c r="F39" s="25">
        <v>694</v>
      </c>
      <c r="G39" s="26">
        <v>566</v>
      </c>
      <c r="H39" s="27">
        <f t="shared" ref="H39:H44" si="3">G39/D39</f>
        <v>0.43173150266971777</v>
      </c>
    </row>
    <row r="40" spans="1:8" s="3" customFormat="1" ht="16.5" customHeight="1" x14ac:dyDescent="0.15">
      <c r="A40" s="77"/>
      <c r="B40" s="57" t="s">
        <v>46</v>
      </c>
      <c r="C40" s="53">
        <v>344</v>
      </c>
      <c r="D40" s="50">
        <f t="shared" si="2"/>
        <v>956</v>
      </c>
      <c r="E40" s="58">
        <v>444</v>
      </c>
      <c r="F40" s="59">
        <v>512</v>
      </c>
      <c r="G40" s="26">
        <v>404</v>
      </c>
      <c r="H40" s="27">
        <f t="shared" si="3"/>
        <v>0.42259414225941422</v>
      </c>
    </row>
    <row r="41" spans="1:8" s="3" customFormat="1" ht="16.5" customHeight="1" x14ac:dyDescent="0.15">
      <c r="A41" s="77"/>
      <c r="B41" s="57" t="s">
        <v>47</v>
      </c>
      <c r="C41" s="53">
        <v>160</v>
      </c>
      <c r="D41" s="50">
        <f t="shared" si="2"/>
        <v>355</v>
      </c>
      <c r="E41" s="58">
        <v>173</v>
      </c>
      <c r="F41" s="59">
        <v>182</v>
      </c>
      <c r="G41" s="26">
        <v>162</v>
      </c>
      <c r="H41" s="27">
        <f t="shared" si="3"/>
        <v>0.45633802816901409</v>
      </c>
    </row>
    <row r="42" spans="1:8" s="3" customFormat="1" ht="16.5" customHeight="1" x14ac:dyDescent="0.15">
      <c r="A42" s="77"/>
      <c r="B42" s="52" t="s">
        <v>48</v>
      </c>
      <c r="C42" s="53">
        <v>211</v>
      </c>
      <c r="D42" s="50">
        <f t="shared" si="2"/>
        <v>492</v>
      </c>
      <c r="E42" s="58">
        <v>233</v>
      </c>
      <c r="F42" s="59">
        <v>259</v>
      </c>
      <c r="G42" s="26">
        <v>216</v>
      </c>
      <c r="H42" s="27">
        <f t="shared" si="3"/>
        <v>0.43902439024390244</v>
      </c>
    </row>
    <row r="43" spans="1:8" s="3" customFormat="1" ht="16.5" customHeight="1" x14ac:dyDescent="0.15">
      <c r="A43" s="77"/>
      <c r="B43" s="52" t="s">
        <v>49</v>
      </c>
      <c r="C43" s="53">
        <v>148</v>
      </c>
      <c r="D43" s="50">
        <f t="shared" si="2"/>
        <v>304</v>
      </c>
      <c r="E43" s="58">
        <v>138</v>
      </c>
      <c r="F43" s="59">
        <v>166</v>
      </c>
      <c r="G43" s="26">
        <v>154</v>
      </c>
      <c r="H43" s="27">
        <f t="shared" si="3"/>
        <v>0.50657894736842102</v>
      </c>
    </row>
    <row r="44" spans="1:8" s="3" customFormat="1" ht="16.5" customHeight="1" x14ac:dyDescent="0.15">
      <c r="A44" s="77"/>
      <c r="B44" s="68" t="s">
        <v>50</v>
      </c>
      <c r="C44" s="61">
        <v>191</v>
      </c>
      <c r="D44" s="51">
        <f t="shared" si="2"/>
        <v>275</v>
      </c>
      <c r="E44" s="62">
        <v>119</v>
      </c>
      <c r="F44" s="69">
        <v>156</v>
      </c>
      <c r="G44" s="34">
        <v>202</v>
      </c>
      <c r="H44" s="35">
        <f t="shared" si="3"/>
        <v>0.7345454545454545</v>
      </c>
    </row>
    <row r="45" spans="1:8" s="6" customFormat="1" ht="21" customHeight="1" thickBot="1" x14ac:dyDescent="0.2">
      <c r="A45" s="77"/>
      <c r="B45" s="36" t="s">
        <v>51</v>
      </c>
      <c r="C45" s="37">
        <v>1299</v>
      </c>
      <c r="D45" s="70">
        <f>SUM(E45:F45)</f>
        <v>2887</v>
      </c>
      <c r="E45" s="71">
        <v>1337</v>
      </c>
      <c r="F45" s="72">
        <v>1550</v>
      </c>
      <c r="G45" s="41">
        <v>1394</v>
      </c>
      <c r="H45" s="42">
        <f t="shared" si="1"/>
        <v>0.48285417388292345</v>
      </c>
    </row>
    <row r="46" spans="1:8" ht="27" customHeight="1" x14ac:dyDescent="0.15">
      <c r="A46" s="73" t="s">
        <v>53</v>
      </c>
      <c r="B46" s="73"/>
      <c r="C46" s="73"/>
      <c r="D46" s="73"/>
      <c r="E46" s="73"/>
      <c r="F46" s="73"/>
      <c r="G46" s="73"/>
      <c r="H46" s="73"/>
    </row>
    <row r="48" spans="1:8" ht="18" customHeight="1" x14ac:dyDescent="0.15">
      <c r="B48" s="73"/>
      <c r="C48" s="73"/>
      <c r="D48" s="73"/>
      <c r="E48" s="73"/>
      <c r="F48" s="73"/>
      <c r="G48" s="73"/>
      <c r="H48" s="73"/>
    </row>
  </sheetData>
  <mergeCells count="14">
    <mergeCell ref="A1:H1"/>
    <mergeCell ref="A2:B3"/>
    <mergeCell ref="C2:C3"/>
    <mergeCell ref="D2:F2"/>
    <mergeCell ref="G2:G3"/>
    <mergeCell ref="H2:H3"/>
    <mergeCell ref="B48:H48"/>
    <mergeCell ref="A46:H46"/>
    <mergeCell ref="A4:B4"/>
    <mergeCell ref="A5:A14"/>
    <mergeCell ref="A15:A26"/>
    <mergeCell ref="A27:A32"/>
    <mergeCell ref="A33:A37"/>
    <mergeCell ref="A38:A45"/>
  </mergeCells>
  <phoneticPr fontId="2"/>
  <printOptions horizontalCentered="1"/>
  <pageMargins left="0.62992125984251968" right="0.59055118110236227" top="0.59055118110236227" bottom="0.47244094488188981" header="0.27559055118110237" footer="0.2362204724409449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h25031</dc:creator>
  <cp:lastModifiedBy>r01005</cp:lastModifiedBy>
  <cp:lastPrinted>2012-08-10T06:34:47Z</cp:lastPrinted>
  <dcterms:created xsi:type="dcterms:W3CDTF">1997-01-08T22:48:59Z</dcterms:created>
  <dcterms:modified xsi:type="dcterms:W3CDTF">2022-09-14T02:37:19Z</dcterms:modified>
</cp:coreProperties>
</file>