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6.10.244\01企画財政課\04企画経営室\行政情報\14統計調査\4.ホームページ\HPdata\103月別（更新）\r6nen\4月\"/>
    </mc:Choice>
  </mc:AlternateContent>
  <xr:revisionPtr revIDLastSave="0" documentId="13_ncr:1_{DE0193C6-A741-4AA7-B5E3-4A4344B7C18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9" i="1" l="1"/>
  <c r="D40" i="1"/>
  <c r="H40" i="1" s="1"/>
  <c r="D41" i="1"/>
  <c r="H41" i="1" s="1"/>
  <c r="D42" i="1"/>
  <c r="H42" i="1" s="1"/>
  <c r="D43" i="1"/>
  <c r="D44" i="1"/>
  <c r="H44" i="1" s="1"/>
  <c r="D34" i="1"/>
  <c r="D35" i="1"/>
  <c r="H35" i="1" s="1"/>
  <c r="D36" i="1"/>
  <c r="H36" i="1" s="1"/>
  <c r="D28" i="1"/>
  <c r="D29" i="1"/>
  <c r="H29" i="1" s="1"/>
  <c r="D30" i="1"/>
  <c r="H30" i="1" s="1"/>
  <c r="D31" i="1"/>
  <c r="H31" i="1" s="1"/>
  <c r="D16" i="1"/>
  <c r="H16" i="1" s="1"/>
  <c r="D17" i="1"/>
  <c r="H17" i="1" s="1"/>
  <c r="D18" i="1"/>
  <c r="D19" i="1"/>
  <c r="H19" i="1" s="1"/>
  <c r="D20" i="1"/>
  <c r="H20" i="1" s="1"/>
  <c r="D21" i="1"/>
  <c r="H21" i="1" s="1"/>
  <c r="D22" i="1"/>
  <c r="D23" i="1"/>
  <c r="H23" i="1" s="1"/>
  <c r="D24" i="1"/>
  <c r="H24" i="1" s="1"/>
  <c r="D25" i="1"/>
  <c r="H25" i="1" s="1"/>
  <c r="D38" i="1"/>
  <c r="H38" i="1" s="1"/>
  <c r="D33" i="1"/>
  <c r="H33" i="1" s="1"/>
  <c r="D27" i="1"/>
  <c r="H27" i="1" s="1"/>
  <c r="D15" i="1"/>
  <c r="H15" i="1" s="1"/>
  <c r="D6" i="1"/>
  <c r="H6" i="1" s="1"/>
  <c r="D7" i="1"/>
  <c r="H7" i="1" s="1"/>
  <c r="D8" i="1"/>
  <c r="D9" i="1"/>
  <c r="H9" i="1" s="1"/>
  <c r="D10" i="1"/>
  <c r="H10" i="1" s="1"/>
  <c r="D11" i="1"/>
  <c r="H11" i="1" s="1"/>
  <c r="D12" i="1"/>
  <c r="H12" i="1" s="1"/>
  <c r="D13" i="1"/>
  <c r="H13" i="1" s="1"/>
  <c r="D5" i="1"/>
  <c r="H5" i="1" s="1"/>
  <c r="G4" i="1"/>
  <c r="D32" i="1"/>
  <c r="F4" i="1"/>
  <c r="D14" i="1"/>
  <c r="H14" i="1" s="1"/>
  <c r="D37" i="1"/>
  <c r="H37" i="1" s="1"/>
  <c r="H43" i="1"/>
  <c r="H39" i="1"/>
  <c r="H8" i="1"/>
  <c r="H18" i="1"/>
  <c r="H22" i="1"/>
  <c r="H28" i="1"/>
  <c r="H34" i="1"/>
  <c r="E4" i="1"/>
  <c r="D45" i="1" l="1"/>
  <c r="H45" i="1" s="1"/>
  <c r="D26" i="1"/>
  <c r="H26" i="1" s="1"/>
  <c r="C4" i="1"/>
  <c r="H32" i="1"/>
  <c r="D4" i="1"/>
  <c r="H4" i="1" s="1"/>
</calcChain>
</file>

<file path=xl/sharedStrings.xml><?xml version="1.0" encoding="utf-8"?>
<sst xmlns="http://schemas.openxmlformats.org/spreadsheetml/2006/main" count="56" uniqueCount="56">
  <si>
    <t>世帯数</t>
    <rPh sb="0" eb="1">
      <t>ヨ</t>
    </rPh>
    <rPh sb="1" eb="2">
      <t>オビ</t>
    </rPh>
    <rPh sb="2" eb="3">
      <t>カズ</t>
    </rPh>
    <phoneticPr fontId="2"/>
  </si>
  <si>
    <t>人　　口</t>
    <rPh sb="0" eb="1">
      <t>ヒト</t>
    </rPh>
    <rPh sb="3" eb="4">
      <t>クチ</t>
    </rPh>
    <phoneticPr fontId="2"/>
  </si>
  <si>
    <t>高齢化率</t>
    <rPh sb="0" eb="3">
      <t>コウレイカ</t>
    </rPh>
    <rPh sb="3" eb="4">
      <t>リツ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</si>
  <si>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</si>
  <si>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</si>
  <si>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</si>
  <si>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   合   計</t>
    <rPh sb="0" eb="1">
      <t>ソウ</t>
    </rPh>
    <rPh sb="4" eb="5">
      <t>ゴウ</t>
    </rPh>
    <rPh sb="8" eb="9">
      <t>ケイ</t>
    </rPh>
    <phoneticPr fontId="2"/>
  </si>
  <si>
    <t>鳥  羽  地  区</t>
    <rPh sb="0" eb="4">
      <t>トバ</t>
    </rPh>
    <rPh sb="6" eb="10">
      <t>チク</t>
    </rPh>
    <phoneticPr fontId="2"/>
  </si>
  <si>
    <t>鳥羽一丁目</t>
    <rPh sb="0" eb="2">
      <t>トバ</t>
    </rPh>
    <rPh sb="2" eb="5">
      <t>１チョウメ</t>
    </rPh>
    <phoneticPr fontId="2"/>
  </si>
  <si>
    <t>鳥羽二丁目</t>
    <rPh sb="0" eb="2">
      <t>トバ</t>
    </rPh>
    <rPh sb="2" eb="3">
      <t>２</t>
    </rPh>
    <rPh sb="3" eb="5">
      <t>１チョウメ</t>
    </rPh>
    <phoneticPr fontId="2"/>
  </si>
  <si>
    <t>鳥羽三丁目</t>
    <rPh sb="0" eb="2">
      <t>トバ</t>
    </rPh>
    <rPh sb="2" eb="3">
      <t>３</t>
    </rPh>
    <rPh sb="3" eb="5">
      <t>１チョウメ</t>
    </rPh>
    <phoneticPr fontId="2"/>
  </si>
  <si>
    <t>鳥羽四丁目</t>
    <rPh sb="0" eb="2">
      <t>トバ</t>
    </rPh>
    <rPh sb="2" eb="3">
      <t>４</t>
    </rPh>
    <rPh sb="3" eb="5">
      <t>１チョウメ</t>
    </rPh>
    <phoneticPr fontId="2"/>
  </si>
  <si>
    <t>鳥羽五丁目</t>
    <rPh sb="0" eb="2">
      <t>トバ</t>
    </rPh>
    <rPh sb="2" eb="3">
      <t>５</t>
    </rPh>
    <rPh sb="3" eb="5">
      <t>１チョウメ</t>
    </rPh>
    <phoneticPr fontId="2"/>
  </si>
  <si>
    <t>小浜町</t>
    <rPh sb="0" eb="2">
      <t>オハマ</t>
    </rPh>
    <rPh sb="2" eb="3">
      <t>マチ</t>
    </rPh>
    <phoneticPr fontId="2"/>
  </si>
  <si>
    <t>堅神町</t>
    <rPh sb="0" eb="1">
      <t>カタ</t>
    </rPh>
    <rPh sb="1" eb="2">
      <t>カミ</t>
    </rPh>
    <rPh sb="2" eb="3">
      <t>マチ</t>
    </rPh>
    <phoneticPr fontId="2"/>
  </si>
  <si>
    <t>池上町</t>
    <rPh sb="0" eb="1">
      <t>イケ</t>
    </rPh>
    <rPh sb="1" eb="2">
      <t>ウエ</t>
    </rPh>
    <rPh sb="2" eb="3">
      <t>マチ</t>
    </rPh>
    <phoneticPr fontId="2"/>
  </si>
  <si>
    <t>屋内町</t>
    <rPh sb="0" eb="1">
      <t>ヤ</t>
    </rPh>
    <rPh sb="1" eb="2">
      <t>ヤナイ</t>
    </rPh>
    <rPh sb="2" eb="3">
      <t>マチ</t>
    </rPh>
    <phoneticPr fontId="2"/>
  </si>
  <si>
    <t>鳥羽地区計</t>
    <rPh sb="0" eb="2">
      <t>トバ</t>
    </rPh>
    <rPh sb="2" eb="4">
      <t>チク</t>
    </rPh>
    <rPh sb="4" eb="5">
      <t>ケイ</t>
    </rPh>
    <phoneticPr fontId="2"/>
  </si>
  <si>
    <t>加  茂  地  区</t>
    <rPh sb="0" eb="4">
      <t>カモ</t>
    </rPh>
    <rPh sb="6" eb="10">
      <t>チク</t>
    </rPh>
    <phoneticPr fontId="2"/>
  </si>
  <si>
    <t>安楽島町</t>
    <rPh sb="0" eb="1">
      <t>アン</t>
    </rPh>
    <rPh sb="1" eb="2">
      <t>ラク</t>
    </rPh>
    <rPh sb="2" eb="3">
      <t>シマ</t>
    </rPh>
    <rPh sb="3" eb="4">
      <t>マチ</t>
    </rPh>
    <phoneticPr fontId="2"/>
  </si>
  <si>
    <t>高丘町</t>
    <rPh sb="0" eb="1">
      <t>タカ</t>
    </rPh>
    <rPh sb="1" eb="2">
      <t>オカ</t>
    </rPh>
    <rPh sb="2" eb="3">
      <t>マチ</t>
    </rPh>
    <phoneticPr fontId="2"/>
  </si>
  <si>
    <t>大明東町</t>
    <rPh sb="0" eb="1">
      <t>オオキ</t>
    </rPh>
    <rPh sb="1" eb="2">
      <t>メイ</t>
    </rPh>
    <rPh sb="2" eb="3">
      <t>ヒガシ</t>
    </rPh>
    <rPh sb="3" eb="4">
      <t>マチ</t>
    </rPh>
    <phoneticPr fontId="2"/>
  </si>
  <si>
    <t>大明西町</t>
    <rPh sb="0" eb="1">
      <t>オオキ</t>
    </rPh>
    <rPh sb="1" eb="2">
      <t>メイ</t>
    </rPh>
    <rPh sb="2" eb="3">
      <t>ニシ</t>
    </rPh>
    <rPh sb="3" eb="4">
      <t>マチ</t>
    </rPh>
    <phoneticPr fontId="2"/>
  </si>
  <si>
    <t>幸丘</t>
    <rPh sb="0" eb="1">
      <t>サチ</t>
    </rPh>
    <rPh sb="1" eb="2">
      <t>オカ</t>
    </rPh>
    <phoneticPr fontId="2"/>
  </si>
  <si>
    <t>船津町</t>
    <rPh sb="0" eb="1">
      <t>フネ</t>
    </rPh>
    <rPh sb="1" eb="2">
      <t>ツ</t>
    </rPh>
    <rPh sb="2" eb="3">
      <t>マチ</t>
    </rPh>
    <phoneticPr fontId="2"/>
  </si>
  <si>
    <t>若杉町</t>
    <rPh sb="0" eb="1">
      <t>ワカ</t>
    </rPh>
    <rPh sb="1" eb="2">
      <t>スギ</t>
    </rPh>
    <rPh sb="2" eb="3">
      <t>マチ</t>
    </rPh>
    <phoneticPr fontId="2"/>
  </si>
  <si>
    <t>岩倉町</t>
    <rPh sb="0" eb="1">
      <t>イワ</t>
    </rPh>
    <rPh sb="1" eb="2">
      <t>クラ</t>
    </rPh>
    <rPh sb="2" eb="3">
      <t>マチ</t>
    </rPh>
    <phoneticPr fontId="2"/>
  </si>
  <si>
    <t>河内町</t>
    <rPh sb="0" eb="1">
      <t>カワ</t>
    </rPh>
    <rPh sb="1" eb="2">
      <t>ウチ</t>
    </rPh>
    <rPh sb="2" eb="3">
      <t>マチ</t>
    </rPh>
    <phoneticPr fontId="2"/>
  </si>
  <si>
    <t>松尾町</t>
    <rPh sb="0" eb="2">
      <t>マツオ</t>
    </rPh>
    <rPh sb="2" eb="3">
      <t>マチ</t>
    </rPh>
    <phoneticPr fontId="2"/>
  </si>
  <si>
    <t>白木町</t>
    <rPh sb="0" eb="2">
      <t>シラキ</t>
    </rPh>
    <rPh sb="2" eb="3">
      <t>マチ</t>
    </rPh>
    <phoneticPr fontId="2"/>
  </si>
  <si>
    <t>加茂地区計</t>
    <rPh sb="0" eb="2">
      <t>カモ</t>
    </rPh>
    <rPh sb="2" eb="4">
      <t>チク</t>
    </rPh>
    <rPh sb="4" eb="5">
      <t>ケイ</t>
    </rPh>
    <phoneticPr fontId="2"/>
  </si>
  <si>
    <t>長岡地区</t>
    <rPh sb="0" eb="2">
      <t>ナガオカ</t>
    </rPh>
    <rPh sb="2" eb="4">
      <t>チク</t>
    </rPh>
    <phoneticPr fontId="2"/>
  </si>
  <si>
    <t>相差町</t>
    <rPh sb="0" eb="1">
      <t>ソウ</t>
    </rPh>
    <rPh sb="1" eb="2">
      <t>サ</t>
    </rPh>
    <rPh sb="2" eb="3">
      <t>マチ</t>
    </rPh>
    <phoneticPr fontId="2"/>
  </si>
  <si>
    <t>国崎町</t>
    <rPh sb="0" eb="1">
      <t>クニ</t>
    </rPh>
    <rPh sb="1" eb="2">
      <t>サキ</t>
    </rPh>
    <rPh sb="2" eb="3">
      <t>マチ</t>
    </rPh>
    <phoneticPr fontId="2"/>
  </si>
  <si>
    <t>畔蛸町</t>
    <rPh sb="0" eb="1">
      <t>アゼ</t>
    </rPh>
    <rPh sb="1" eb="2">
      <t>タコ</t>
    </rPh>
    <rPh sb="2" eb="3">
      <t>マチ</t>
    </rPh>
    <phoneticPr fontId="2"/>
  </si>
  <si>
    <t>千賀町</t>
    <rPh sb="0" eb="1">
      <t>セン</t>
    </rPh>
    <rPh sb="1" eb="2">
      <t>ガ</t>
    </rPh>
    <rPh sb="2" eb="3">
      <t>マチ</t>
    </rPh>
    <phoneticPr fontId="2"/>
  </si>
  <si>
    <t>堅子町</t>
    <rPh sb="0" eb="1">
      <t>カタ</t>
    </rPh>
    <rPh sb="1" eb="2">
      <t>コ</t>
    </rPh>
    <rPh sb="2" eb="3">
      <t>マチ</t>
    </rPh>
    <phoneticPr fontId="2"/>
  </si>
  <si>
    <t>長岡地区計</t>
    <rPh sb="0" eb="2">
      <t>ナガオカ</t>
    </rPh>
    <rPh sb="2" eb="4">
      <t>チク</t>
    </rPh>
    <rPh sb="4" eb="5">
      <t>ケイ</t>
    </rPh>
    <phoneticPr fontId="2"/>
  </si>
  <si>
    <t>鏡浦地区</t>
    <rPh sb="0" eb="1">
      <t>カガミ</t>
    </rPh>
    <rPh sb="1" eb="2">
      <t>ウラ</t>
    </rPh>
    <rPh sb="2" eb="4">
      <t>チク</t>
    </rPh>
    <phoneticPr fontId="2"/>
  </si>
  <si>
    <t>石鏡町</t>
    <rPh sb="0" eb="1">
      <t>イシ</t>
    </rPh>
    <rPh sb="1" eb="2">
      <t>カガミ</t>
    </rPh>
    <rPh sb="2" eb="3">
      <t>マチ</t>
    </rPh>
    <phoneticPr fontId="2"/>
  </si>
  <si>
    <t>浦村町</t>
    <rPh sb="0" eb="1">
      <t>ウラ</t>
    </rPh>
    <rPh sb="1" eb="2">
      <t>ムラ</t>
    </rPh>
    <rPh sb="2" eb="3">
      <t>マチ</t>
    </rPh>
    <phoneticPr fontId="2"/>
  </si>
  <si>
    <t xml:space="preserve">   （ 本 浦 ）</t>
    <rPh sb="5" eb="6">
      <t>ホン</t>
    </rPh>
    <rPh sb="7" eb="8">
      <t>ウラ</t>
    </rPh>
    <phoneticPr fontId="2"/>
  </si>
  <si>
    <t>鏡浦地区計</t>
    <rPh sb="0" eb="1">
      <t>カガミ</t>
    </rPh>
    <rPh sb="1" eb="2">
      <t>ウラ</t>
    </rPh>
    <rPh sb="2" eb="4">
      <t>チク</t>
    </rPh>
    <rPh sb="4" eb="5">
      <t>ケイ</t>
    </rPh>
    <phoneticPr fontId="2"/>
  </si>
  <si>
    <t>離 島 地 区</t>
    <rPh sb="0" eb="3">
      <t>リトウ</t>
    </rPh>
    <rPh sb="4" eb="7">
      <t>チク</t>
    </rPh>
    <phoneticPr fontId="2"/>
  </si>
  <si>
    <t>桃取町</t>
    <rPh sb="0" eb="1">
      <t>モモ</t>
    </rPh>
    <rPh sb="1" eb="2">
      <t>ト</t>
    </rPh>
    <rPh sb="2" eb="3">
      <t>トリマチ</t>
    </rPh>
    <phoneticPr fontId="2"/>
  </si>
  <si>
    <t>答志町</t>
    <rPh sb="0" eb="1">
      <t>コタ</t>
    </rPh>
    <rPh sb="1" eb="2">
      <t>トウシ</t>
    </rPh>
    <rPh sb="2" eb="3">
      <t>マチ</t>
    </rPh>
    <phoneticPr fontId="2"/>
  </si>
  <si>
    <t xml:space="preserve">    （ 答 志 ）</t>
    <rPh sb="6" eb="7">
      <t>コタ</t>
    </rPh>
    <rPh sb="8" eb="9">
      <t>ココロザ</t>
    </rPh>
    <phoneticPr fontId="2"/>
  </si>
  <si>
    <t xml:space="preserve">    （ 和 具 ）</t>
    <rPh sb="6" eb="7">
      <t>ワ</t>
    </rPh>
    <rPh sb="8" eb="9">
      <t>グ</t>
    </rPh>
    <phoneticPr fontId="2"/>
  </si>
  <si>
    <t>菅島町</t>
    <rPh sb="0" eb="1">
      <t>スガ</t>
    </rPh>
    <rPh sb="1" eb="2">
      <t>シマ</t>
    </rPh>
    <rPh sb="2" eb="3">
      <t>マチ</t>
    </rPh>
    <phoneticPr fontId="2"/>
  </si>
  <si>
    <t>神島町</t>
    <rPh sb="0" eb="1">
      <t>カミ</t>
    </rPh>
    <rPh sb="1" eb="2">
      <t>シマ</t>
    </rPh>
    <rPh sb="2" eb="3">
      <t>マチ</t>
    </rPh>
    <phoneticPr fontId="2"/>
  </si>
  <si>
    <t>坂手町</t>
    <rPh sb="0" eb="2">
      <t>サカテ</t>
    </rPh>
    <rPh sb="2" eb="3">
      <t>マチ</t>
    </rPh>
    <phoneticPr fontId="2"/>
  </si>
  <si>
    <t>離島地区計</t>
    <rPh sb="0" eb="2">
      <t>リトウ</t>
    </rPh>
    <rPh sb="2" eb="4">
      <t>チク</t>
    </rPh>
    <rPh sb="4" eb="5">
      <t>ケイ</t>
    </rPh>
    <phoneticPr fontId="2"/>
  </si>
  <si>
    <t xml:space="preserve">   （ 今 浦 ）</t>
    <phoneticPr fontId="2"/>
  </si>
  <si>
    <t>※平成24年7月9日から住民基本台帳制度が改正されたことにより、外国人を含む。</t>
    <rPh sb="1" eb="3">
      <t>ヘイセイ</t>
    </rPh>
    <rPh sb="5" eb="6">
      <t>ネン</t>
    </rPh>
    <rPh sb="7" eb="8">
      <t>ガツ</t>
    </rPh>
    <rPh sb="9" eb="10">
      <t>ニチ</t>
    </rPh>
    <rPh sb="12" eb="14">
      <t>ジュウミン</t>
    </rPh>
    <rPh sb="14" eb="16">
      <t>キホン</t>
    </rPh>
    <rPh sb="16" eb="18">
      <t>ダイチョウ</t>
    </rPh>
    <rPh sb="18" eb="20">
      <t>セイド</t>
    </rPh>
    <rPh sb="21" eb="23">
      <t>カイセイ</t>
    </rPh>
    <rPh sb="32" eb="34">
      <t>ガイコク</t>
    </rPh>
    <rPh sb="34" eb="35">
      <t>ジン</t>
    </rPh>
    <rPh sb="36" eb="37">
      <t>フク</t>
    </rPh>
    <phoneticPr fontId="2"/>
  </si>
  <si>
    <t>うち高齢者数
（65歳以上）</t>
    <rPh sb="2" eb="4">
      <t>コウレイ</t>
    </rPh>
    <rPh sb="4" eb="5">
      <t>シャ</t>
    </rPh>
    <rPh sb="5" eb="6">
      <t>スウ</t>
    </rPh>
    <rPh sb="10" eb="11">
      <t>サイ</t>
    </rPh>
    <rPh sb="11" eb="13">
      <t>イジョウ</t>
    </rPh>
    <phoneticPr fontId="2"/>
  </si>
  <si>
    <r>
      <t>鳥羽市地区別人口･高齢者数</t>
    </r>
    <r>
      <rPr>
        <b/>
        <sz val="13"/>
        <rFont val="ＭＳ Ｐゴシック"/>
        <family val="3"/>
        <charset val="128"/>
      </rPr>
      <t xml:space="preserve"> (令和6年4月末日現在)</t>
    </r>
    <rPh sb="0" eb="3">
      <t>トバシ</t>
    </rPh>
    <rPh sb="9" eb="11">
      <t>コウレイ</t>
    </rPh>
    <rPh sb="11" eb="12">
      <t>シャ</t>
    </rPh>
    <rPh sb="12" eb="13">
      <t>スウ</t>
    </rPh>
    <rPh sb="15" eb="16">
      <t>レイ</t>
    </rPh>
    <rPh sb="16" eb="17">
      <t>カズ</t>
    </rPh>
    <rPh sb="18" eb="19">
      <t>ネン</t>
    </rPh>
    <rPh sb="20" eb="21">
      <t>ガツ</t>
    </rPh>
    <rPh sb="21" eb="23">
      <t>マツジツ</t>
    </rPh>
    <rPh sb="23" eb="25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</si>
</sst>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color indexed="12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5" fillId="0" borderId="0">
      <alignment vertical="center"/>
    </xf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8" fontId="9" fillId="0" borderId="4" xfId="3" applyFont="1" applyFill="1" applyBorder="1" applyAlignment="1">
      <alignment horizontal="right" vertical="center"/>
    </xf>
    <xf numFmtId="38" fontId="9" fillId="0" borderId="5" xfId="3" applyFont="1" applyFill="1" applyBorder="1" applyAlignment="1">
      <alignment horizontal="right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7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distributed" vertical="center"/>
    </xf>
    <xf numFmtId="38" fontId="6" fillId="0" borderId="10" xfId="3" applyFont="1" applyBorder="1" applyAlignment="1">
      <alignment horizontal="right" vertical="center"/>
    </xf>
    <xf numFmtId="38" fontId="6" fillId="0" borderId="11" xfId="3" applyFont="1" applyFill="1" applyBorder="1" applyAlignment="1">
      <alignment horizontal="right" vertical="center"/>
    </xf>
    <xf numFmtId="38" fontId="6" fillId="0" borderId="9" xfId="3" applyFont="1" applyBorder="1" applyAlignment="1">
      <alignment horizontal="right" vertical="center"/>
    </xf>
    <xf numFmtId="38" fontId="6" fillId="0" borderId="12" xfId="3" applyFont="1" applyBorder="1" applyAlignment="1">
      <alignment horizontal="right" vertical="center"/>
    </xf>
    <xf numFmtId="38" fontId="6" fillId="0" borderId="13" xfId="3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14" xfId="0" applyFont="1" applyBorder="1" applyAlignment="1">
      <alignment horizontal="distributed" vertical="center"/>
    </xf>
    <xf numFmtId="38" fontId="6" fillId="0" borderId="15" xfId="3" applyFont="1" applyBorder="1" applyAlignment="1">
      <alignment horizontal="right" vertical="center"/>
    </xf>
    <xf numFmtId="38" fontId="6" fillId="0" borderId="16" xfId="3" applyFont="1" applyFill="1" applyBorder="1" applyAlignment="1">
      <alignment horizontal="right" vertical="center"/>
    </xf>
    <xf numFmtId="38" fontId="6" fillId="0" borderId="14" xfId="3" applyFont="1" applyBorder="1" applyAlignment="1">
      <alignment horizontal="right" vertical="center"/>
    </xf>
    <xf numFmtId="38" fontId="6" fillId="0" borderId="17" xfId="3" applyFont="1" applyBorder="1" applyAlignment="1">
      <alignment horizontal="right" vertical="center"/>
    </xf>
    <xf numFmtId="38" fontId="6" fillId="0" borderId="18" xfId="3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6" fillId="0" borderId="17" xfId="2" applyNumberFormat="1" applyFont="1" applyBorder="1" applyAlignment="1" applyProtection="1">
      <alignment horizontal="right" vertical="center"/>
    </xf>
    <xf numFmtId="0" fontId="6" fillId="0" borderId="19" xfId="0" applyFont="1" applyBorder="1" applyAlignment="1">
      <alignment horizontal="distributed" vertical="center"/>
    </xf>
    <xf numFmtId="38" fontId="6" fillId="0" borderId="20" xfId="3" applyFont="1" applyBorder="1" applyAlignment="1">
      <alignment horizontal="right" vertical="center"/>
    </xf>
    <xf numFmtId="38" fontId="6" fillId="0" borderId="21" xfId="3" applyFont="1" applyFill="1" applyBorder="1" applyAlignment="1">
      <alignment horizontal="right" vertical="center"/>
    </xf>
    <xf numFmtId="38" fontId="6" fillId="0" borderId="19" xfId="3" applyFont="1" applyBorder="1" applyAlignment="1">
      <alignment horizontal="right" vertical="center"/>
    </xf>
    <xf numFmtId="38" fontId="6" fillId="0" borderId="22" xfId="3" applyFont="1" applyBorder="1" applyAlignment="1">
      <alignment horizontal="right" vertical="center"/>
    </xf>
    <xf numFmtId="38" fontId="6" fillId="0" borderId="23" xfId="3" applyFont="1" applyBorder="1" applyAlignment="1">
      <alignment horizontal="right" vertical="center"/>
    </xf>
    <xf numFmtId="176" fontId="6" fillId="0" borderId="19" xfId="1" applyNumberFormat="1" applyFont="1" applyBorder="1" applyAlignment="1">
      <alignment horizontal="right" vertical="center"/>
    </xf>
    <xf numFmtId="0" fontId="9" fillId="0" borderId="24" xfId="0" applyFont="1" applyFill="1" applyBorder="1" applyAlignment="1">
      <alignment horizontal="distributed" vertical="center"/>
    </xf>
    <xf numFmtId="38" fontId="9" fillId="0" borderId="25" xfId="3" applyFont="1" applyFill="1" applyBorder="1" applyAlignment="1">
      <alignment horizontal="right" vertical="center"/>
    </xf>
    <xf numFmtId="38" fontId="9" fillId="0" borderId="26" xfId="3" applyNumberFormat="1" applyFont="1" applyBorder="1" applyAlignment="1">
      <alignment horizontal="right" vertical="center"/>
    </xf>
    <xf numFmtId="38" fontId="9" fillId="0" borderId="24" xfId="3" applyFont="1" applyFill="1" applyBorder="1" applyAlignment="1">
      <alignment horizontal="right" vertical="center"/>
    </xf>
    <xf numFmtId="38" fontId="9" fillId="0" borderId="27" xfId="3" applyFont="1" applyFill="1" applyBorder="1" applyAlignment="1">
      <alignment horizontal="right" vertical="center"/>
    </xf>
    <xf numFmtId="38" fontId="9" fillId="0" borderId="28" xfId="3" applyFont="1" applyFill="1" applyBorder="1" applyAlignment="1">
      <alignment horizontal="right" vertical="center"/>
    </xf>
    <xf numFmtId="176" fontId="9" fillId="0" borderId="24" xfId="1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distributed" vertical="center"/>
    </xf>
    <xf numFmtId="38" fontId="6" fillId="0" borderId="30" xfId="3" applyFont="1" applyBorder="1" applyAlignment="1">
      <alignment horizontal="right" vertical="center"/>
    </xf>
    <xf numFmtId="38" fontId="6" fillId="0" borderId="31" xfId="3" applyNumberFormat="1" applyFont="1" applyBorder="1" applyAlignment="1">
      <alignment horizontal="right" vertical="center"/>
    </xf>
    <xf numFmtId="38" fontId="6" fillId="0" borderId="29" xfId="3" applyFont="1" applyBorder="1" applyAlignment="1">
      <alignment horizontal="right" vertical="center"/>
    </xf>
    <xf numFmtId="38" fontId="6" fillId="0" borderId="32" xfId="3" applyFont="1" applyBorder="1" applyAlignment="1">
      <alignment horizontal="right" vertical="center"/>
    </xf>
    <xf numFmtId="38" fontId="6" fillId="0" borderId="33" xfId="3" applyFont="1" applyBorder="1" applyAlignment="1">
      <alignment horizontal="right" vertical="center"/>
    </xf>
    <xf numFmtId="176" fontId="6" fillId="0" borderId="29" xfId="1" applyNumberFormat="1" applyFont="1" applyBorder="1" applyAlignment="1">
      <alignment horizontal="right" vertical="center"/>
    </xf>
    <xf numFmtId="38" fontId="6" fillId="0" borderId="16" xfId="3" applyNumberFormat="1" applyFont="1" applyBorder="1" applyAlignment="1">
      <alignment horizontal="right" vertical="center"/>
    </xf>
    <xf numFmtId="38" fontId="6" fillId="0" borderId="21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distributed" vertical="center"/>
    </xf>
    <xf numFmtId="38" fontId="6" fillId="0" borderId="15" xfId="3" applyFont="1" applyFill="1" applyBorder="1" applyAlignment="1">
      <alignment horizontal="right" vertical="center"/>
    </xf>
    <xf numFmtId="38" fontId="6" fillId="0" borderId="14" xfId="3" applyNumberFormat="1" applyFont="1" applyBorder="1" applyAlignment="1">
      <alignment horizontal="right" vertical="center"/>
    </xf>
    <xf numFmtId="38" fontId="6" fillId="0" borderId="17" xfId="3" applyNumberFormat="1" applyFont="1" applyBorder="1" applyAlignment="1">
      <alignment horizontal="right" vertical="center"/>
    </xf>
    <xf numFmtId="38" fontId="6" fillId="0" borderId="18" xfId="3" applyNumberFormat="1" applyFont="1" applyBorder="1" applyAlignment="1">
      <alignment horizontal="right" vertical="center"/>
    </xf>
    <xf numFmtId="0" fontId="6" fillId="0" borderId="14" xfId="0" applyFont="1" applyFill="1" applyBorder="1" applyAlignment="1">
      <alignment horizontal="right" vertical="center"/>
    </xf>
    <xf numFmtId="38" fontId="6" fillId="0" borderId="14" xfId="3" applyFont="1" applyFill="1" applyBorder="1" applyAlignment="1">
      <alignment horizontal="right" vertical="center"/>
    </xf>
    <xf numFmtId="38" fontId="6" fillId="0" borderId="17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38" fontId="6" fillId="0" borderId="20" xfId="3" applyFont="1" applyFill="1" applyBorder="1" applyAlignment="1">
      <alignment horizontal="right" vertical="center"/>
    </xf>
    <xf numFmtId="38" fontId="6" fillId="0" borderId="19" xfId="3" applyFont="1" applyFill="1" applyBorder="1" applyAlignment="1">
      <alignment horizontal="right" vertical="center"/>
    </xf>
    <xf numFmtId="0" fontId="6" fillId="0" borderId="34" xfId="0" applyFont="1" applyBorder="1" applyAlignment="1">
      <alignment vertical="center"/>
    </xf>
    <xf numFmtId="0" fontId="6" fillId="0" borderId="29" xfId="0" applyFont="1" applyFill="1" applyBorder="1" applyAlignment="1">
      <alignment horizontal="distributed" vertical="center"/>
    </xf>
    <xf numFmtId="38" fontId="6" fillId="0" borderId="30" xfId="3" applyFont="1" applyFill="1" applyBorder="1" applyAlignment="1">
      <alignment horizontal="right" vertical="center"/>
    </xf>
    <xf numFmtId="38" fontId="6" fillId="0" borderId="29" xfId="3" applyFont="1" applyFill="1" applyBorder="1" applyAlignment="1">
      <alignment horizontal="right" vertical="center"/>
    </xf>
    <xf numFmtId="38" fontId="6" fillId="0" borderId="32" xfId="3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distributed" vertical="center"/>
    </xf>
    <xf numFmtId="38" fontId="6" fillId="0" borderId="22" xfId="3" applyFont="1" applyFill="1" applyBorder="1" applyAlignment="1">
      <alignment horizontal="right" vertical="center"/>
    </xf>
    <xf numFmtId="38" fontId="9" fillId="0" borderId="35" xfId="3" applyNumberFormat="1" applyFont="1" applyBorder="1" applyAlignment="1">
      <alignment horizontal="right" vertical="center"/>
    </xf>
    <xf numFmtId="38" fontId="9" fillId="0" borderId="36" xfId="3" applyFont="1" applyFill="1" applyBorder="1" applyAlignment="1">
      <alignment horizontal="right" vertical="center"/>
    </xf>
    <xf numFmtId="38" fontId="9" fillId="0" borderId="37" xfId="3" applyFont="1" applyFill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</cellXfs>
  <cellStyles count="7">
    <cellStyle name="パーセント" xfId="1" builtinId="5"/>
    <cellStyle name="ハイパーリンク" xfId="2" builtinId="8"/>
    <cellStyle name="桁区切り" xfId="3" builtinId="6"/>
    <cellStyle name="桁区切り 2" xfId="4" xr:uid="{00000000-0005-0000-0000-000003000000}"/>
    <cellStyle name="標準" xfId="0" builtinId="0"/>
    <cellStyle name="標準 2" xfId="5" xr:uid="{00000000-0005-0000-0000-000005000000}"/>
    <cellStyle name="標準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showGridLines="0" tabSelected="1" zoomScaleNormal="100" workbookViewId="0">
      <selection activeCell="L6" sqref="L6"/>
    </sheetView>
  </sheetViews>
  <sheetFormatPr defaultRowHeight="18" customHeight="1" x14ac:dyDescent="0.15"/>
  <cols>
    <col min="1" max="1" width="4.5" style="7" customWidth="1"/>
    <col min="2" max="2" width="15.25" style="7" customWidth="1"/>
    <col min="3" max="8" width="11.75" style="7" customWidth="1"/>
    <col min="9" max="16384" width="9" style="7"/>
  </cols>
  <sheetData>
    <row r="1" spans="1:8" s="1" customFormat="1" ht="30" customHeight="1" thickBot="1" x14ac:dyDescent="0.2">
      <c r="A1" s="73" t="s">
        <v>55</v>
      </c>
      <c r="B1" s="73"/>
      <c r="C1" s="73"/>
      <c r="D1" s="73"/>
      <c r="E1" s="73"/>
      <c r="F1" s="73"/>
      <c r="G1" s="73"/>
      <c r="H1" s="73"/>
    </row>
    <row r="2" spans="1:8" s="3" customFormat="1" ht="22.5" customHeight="1" x14ac:dyDescent="0.15">
      <c r="A2" s="74"/>
      <c r="B2" s="74"/>
      <c r="C2" s="76" t="s">
        <v>0</v>
      </c>
      <c r="D2" s="77" t="s">
        <v>1</v>
      </c>
      <c r="E2" s="78"/>
      <c r="F2" s="79"/>
      <c r="G2" s="80" t="s">
        <v>54</v>
      </c>
      <c r="H2" s="82" t="s">
        <v>2</v>
      </c>
    </row>
    <row r="3" spans="1:8" s="3" customFormat="1" ht="22.5" customHeight="1" x14ac:dyDescent="0.15">
      <c r="A3" s="75"/>
      <c r="B3" s="75"/>
      <c r="C3" s="76"/>
      <c r="D3" s="4" t="s">
        <v>3</v>
      </c>
      <c r="E3" s="2" t="s">
        <v>4</v>
      </c>
      <c r="F3" s="5" t="s">
        <v>5</v>
      </c>
      <c r="G3" s="81"/>
      <c r="H3" s="83"/>
    </row>
    <row r="4" spans="1:8" s="6" customFormat="1" ht="21" customHeight="1" thickBot="1" x14ac:dyDescent="0.2">
      <c r="A4" s="85" t="s">
        <v>6</v>
      </c>
      <c r="B4" s="86"/>
      <c r="C4" s="8">
        <f>SUM(C14+C26+C32+C37+C45)</f>
        <v>8221</v>
      </c>
      <c r="D4" s="9">
        <f>D14+D26+D32+D37+D45</f>
        <v>16662</v>
      </c>
      <c r="E4" s="10">
        <f>E14+E26+E32+E37+E45</f>
        <v>7869</v>
      </c>
      <c r="F4" s="11">
        <f>F14+F26+F32+F37+F45</f>
        <v>8793</v>
      </c>
      <c r="G4" s="12">
        <f>G14+G26+G32+G37+G45</f>
        <v>6842</v>
      </c>
      <c r="H4" s="13">
        <f>G4/D4</f>
        <v>0.41063497779378227</v>
      </c>
    </row>
    <row r="5" spans="1:8" s="3" customFormat="1" ht="16.5" customHeight="1" thickTop="1" x14ac:dyDescent="0.15">
      <c r="A5" s="87" t="s">
        <v>7</v>
      </c>
      <c r="B5" s="14" t="s">
        <v>8</v>
      </c>
      <c r="C5" s="15">
        <v>235</v>
      </c>
      <c r="D5" s="16">
        <f>SUM(E5:F5)</f>
        <v>390</v>
      </c>
      <c r="E5" s="17">
        <v>174</v>
      </c>
      <c r="F5" s="18">
        <v>216</v>
      </c>
      <c r="G5" s="19">
        <v>153</v>
      </c>
      <c r="H5" s="20">
        <f>G5/D5</f>
        <v>0.3923076923076923</v>
      </c>
    </row>
    <row r="6" spans="1:8" s="3" customFormat="1" ht="16.5" customHeight="1" x14ac:dyDescent="0.15">
      <c r="A6" s="88"/>
      <c r="B6" s="21" t="s">
        <v>9</v>
      </c>
      <c r="C6" s="22">
        <v>205</v>
      </c>
      <c r="D6" s="23">
        <f t="shared" ref="D6:D25" si="0">SUM(E6:F6)</f>
        <v>306</v>
      </c>
      <c r="E6" s="24">
        <v>137</v>
      </c>
      <c r="F6" s="25">
        <v>169</v>
      </c>
      <c r="G6" s="26">
        <v>135</v>
      </c>
      <c r="H6" s="27">
        <f t="shared" ref="H6:H45" si="1">G6/D6</f>
        <v>0.44117647058823528</v>
      </c>
    </row>
    <row r="7" spans="1:8" s="3" customFormat="1" ht="16.5" customHeight="1" x14ac:dyDescent="0.15">
      <c r="A7" s="88"/>
      <c r="B7" s="21" t="s">
        <v>10</v>
      </c>
      <c r="C7" s="22">
        <v>210</v>
      </c>
      <c r="D7" s="23">
        <f t="shared" si="0"/>
        <v>383</v>
      </c>
      <c r="E7" s="24">
        <v>178</v>
      </c>
      <c r="F7" s="25">
        <v>205</v>
      </c>
      <c r="G7" s="26">
        <v>205</v>
      </c>
      <c r="H7" s="27">
        <f t="shared" si="1"/>
        <v>0.53524804177545693</v>
      </c>
    </row>
    <row r="8" spans="1:8" s="3" customFormat="1" ht="16.5" customHeight="1" x14ac:dyDescent="0.15">
      <c r="A8" s="88"/>
      <c r="B8" s="21" t="s">
        <v>11</v>
      </c>
      <c r="C8" s="22">
        <v>183</v>
      </c>
      <c r="D8" s="23">
        <f t="shared" si="0"/>
        <v>345</v>
      </c>
      <c r="E8" s="24">
        <v>149</v>
      </c>
      <c r="F8" s="25">
        <v>196</v>
      </c>
      <c r="G8" s="26">
        <v>160</v>
      </c>
      <c r="H8" s="27">
        <f t="shared" si="1"/>
        <v>0.46376811594202899</v>
      </c>
    </row>
    <row r="9" spans="1:8" s="3" customFormat="1" ht="16.5" customHeight="1" x14ac:dyDescent="0.15">
      <c r="A9" s="88"/>
      <c r="B9" s="21" t="s">
        <v>12</v>
      </c>
      <c r="C9" s="22">
        <v>130</v>
      </c>
      <c r="D9" s="23">
        <f t="shared" si="0"/>
        <v>244</v>
      </c>
      <c r="E9" s="24">
        <v>120</v>
      </c>
      <c r="F9" s="25">
        <v>124</v>
      </c>
      <c r="G9" s="26">
        <v>101</v>
      </c>
      <c r="H9" s="27">
        <f t="shared" si="1"/>
        <v>0.41393442622950821</v>
      </c>
    </row>
    <row r="10" spans="1:8" s="3" customFormat="1" ht="16.5" customHeight="1" x14ac:dyDescent="0.15">
      <c r="A10" s="88"/>
      <c r="B10" s="21" t="s">
        <v>13</v>
      </c>
      <c r="C10" s="22">
        <v>429</v>
      </c>
      <c r="D10" s="23">
        <f t="shared" si="0"/>
        <v>771</v>
      </c>
      <c r="E10" s="24">
        <v>358</v>
      </c>
      <c r="F10" s="25">
        <v>413</v>
      </c>
      <c r="G10" s="26">
        <v>285</v>
      </c>
      <c r="H10" s="27">
        <f t="shared" si="1"/>
        <v>0.36964980544747084</v>
      </c>
    </row>
    <row r="11" spans="1:8" s="3" customFormat="1" ht="16.5" customHeight="1" x14ac:dyDescent="0.15">
      <c r="A11" s="88"/>
      <c r="B11" s="21" t="s">
        <v>14</v>
      </c>
      <c r="C11" s="22">
        <v>196</v>
      </c>
      <c r="D11" s="23">
        <f t="shared" si="0"/>
        <v>444</v>
      </c>
      <c r="E11" s="24">
        <v>196</v>
      </c>
      <c r="F11" s="25">
        <v>248</v>
      </c>
      <c r="G11" s="26">
        <v>163</v>
      </c>
      <c r="H11" s="27">
        <f t="shared" si="1"/>
        <v>0.36711711711711714</v>
      </c>
    </row>
    <row r="12" spans="1:8" s="3" customFormat="1" ht="16.5" customHeight="1" x14ac:dyDescent="0.15">
      <c r="A12" s="88"/>
      <c r="B12" s="21" t="s">
        <v>15</v>
      </c>
      <c r="C12" s="22">
        <v>425</v>
      </c>
      <c r="D12" s="23">
        <f t="shared" si="0"/>
        <v>871</v>
      </c>
      <c r="E12" s="24">
        <v>404</v>
      </c>
      <c r="F12" s="28">
        <v>467</v>
      </c>
      <c r="G12" s="26">
        <v>343</v>
      </c>
      <c r="H12" s="27">
        <f t="shared" si="1"/>
        <v>0.39380022962112515</v>
      </c>
    </row>
    <row r="13" spans="1:8" s="3" customFormat="1" ht="16.5" customHeight="1" x14ac:dyDescent="0.15">
      <c r="A13" s="88"/>
      <c r="B13" s="29" t="s">
        <v>16</v>
      </c>
      <c r="C13" s="30">
        <v>159</v>
      </c>
      <c r="D13" s="31">
        <f t="shared" si="0"/>
        <v>331</v>
      </c>
      <c r="E13" s="32">
        <v>150</v>
      </c>
      <c r="F13" s="33">
        <v>181</v>
      </c>
      <c r="G13" s="34">
        <v>118</v>
      </c>
      <c r="H13" s="35">
        <f t="shared" si="1"/>
        <v>0.35649546827794559</v>
      </c>
    </row>
    <row r="14" spans="1:8" s="6" customFormat="1" ht="21" customHeight="1" x14ac:dyDescent="0.15">
      <c r="A14" s="88"/>
      <c r="B14" s="36" t="s">
        <v>17</v>
      </c>
      <c r="C14" s="37">
        <v>2172</v>
      </c>
      <c r="D14" s="38">
        <f>E14+F14</f>
        <v>4085</v>
      </c>
      <c r="E14" s="39">
        <v>1866</v>
      </c>
      <c r="F14" s="40">
        <v>2219</v>
      </c>
      <c r="G14" s="41">
        <v>1663</v>
      </c>
      <c r="H14" s="42">
        <f>G14/D14</f>
        <v>0.40709914320685436</v>
      </c>
    </row>
    <row r="15" spans="1:8" s="3" customFormat="1" ht="16.5" customHeight="1" x14ac:dyDescent="0.15">
      <c r="A15" s="88" t="s">
        <v>18</v>
      </c>
      <c r="B15" s="43" t="s">
        <v>19</v>
      </c>
      <c r="C15" s="44">
        <v>1466</v>
      </c>
      <c r="D15" s="45">
        <f t="shared" si="0"/>
        <v>2958</v>
      </c>
      <c r="E15" s="46">
        <v>1434</v>
      </c>
      <c r="F15" s="47">
        <v>1524</v>
      </c>
      <c r="G15" s="48">
        <v>948</v>
      </c>
      <c r="H15" s="49">
        <f t="shared" si="1"/>
        <v>0.32048681541582152</v>
      </c>
    </row>
    <row r="16" spans="1:8" s="3" customFormat="1" ht="16.5" customHeight="1" x14ac:dyDescent="0.15">
      <c r="A16" s="88"/>
      <c r="B16" s="21" t="s">
        <v>20</v>
      </c>
      <c r="C16" s="22">
        <v>244</v>
      </c>
      <c r="D16" s="50">
        <f t="shared" si="0"/>
        <v>550</v>
      </c>
      <c r="E16" s="24">
        <v>268</v>
      </c>
      <c r="F16" s="25">
        <v>282</v>
      </c>
      <c r="G16" s="26">
        <v>178</v>
      </c>
      <c r="H16" s="27">
        <f t="shared" si="1"/>
        <v>0.32363636363636361</v>
      </c>
    </row>
    <row r="17" spans="1:8" s="3" customFormat="1" ht="16.5" customHeight="1" x14ac:dyDescent="0.15">
      <c r="A17" s="88"/>
      <c r="B17" s="21" t="s">
        <v>21</v>
      </c>
      <c r="C17" s="22">
        <v>275</v>
      </c>
      <c r="D17" s="50">
        <f t="shared" si="0"/>
        <v>491</v>
      </c>
      <c r="E17" s="24">
        <v>229</v>
      </c>
      <c r="F17" s="25">
        <v>262</v>
      </c>
      <c r="G17" s="26">
        <v>173</v>
      </c>
      <c r="H17" s="27">
        <f t="shared" si="1"/>
        <v>0.35234215885947046</v>
      </c>
    </row>
    <row r="18" spans="1:8" s="3" customFormat="1" ht="16.5" customHeight="1" x14ac:dyDescent="0.15">
      <c r="A18" s="88"/>
      <c r="B18" s="21" t="s">
        <v>22</v>
      </c>
      <c r="C18" s="22">
        <v>250</v>
      </c>
      <c r="D18" s="50">
        <f t="shared" si="0"/>
        <v>482</v>
      </c>
      <c r="E18" s="24">
        <v>233</v>
      </c>
      <c r="F18" s="25">
        <v>249</v>
      </c>
      <c r="G18" s="26">
        <v>197</v>
      </c>
      <c r="H18" s="27">
        <f t="shared" si="1"/>
        <v>0.40871369294605808</v>
      </c>
    </row>
    <row r="19" spans="1:8" s="3" customFormat="1" ht="16.5" customHeight="1" x14ac:dyDescent="0.15">
      <c r="A19" s="88"/>
      <c r="B19" s="21" t="s">
        <v>23</v>
      </c>
      <c r="C19" s="22">
        <v>141</v>
      </c>
      <c r="D19" s="50">
        <f t="shared" si="0"/>
        <v>325</v>
      </c>
      <c r="E19" s="24">
        <v>151</v>
      </c>
      <c r="F19" s="25">
        <v>174</v>
      </c>
      <c r="G19" s="26">
        <v>90</v>
      </c>
      <c r="H19" s="27">
        <f t="shared" si="1"/>
        <v>0.27692307692307694</v>
      </c>
    </row>
    <row r="20" spans="1:8" s="3" customFormat="1" ht="16.5" customHeight="1" x14ac:dyDescent="0.15">
      <c r="A20" s="88"/>
      <c r="B20" s="21" t="s">
        <v>24</v>
      </c>
      <c r="C20" s="22">
        <v>247</v>
      </c>
      <c r="D20" s="50">
        <f t="shared" si="0"/>
        <v>501</v>
      </c>
      <c r="E20" s="24">
        <v>235</v>
      </c>
      <c r="F20" s="25">
        <v>266</v>
      </c>
      <c r="G20" s="26">
        <v>220</v>
      </c>
      <c r="H20" s="27">
        <f t="shared" si="1"/>
        <v>0.43912175648702595</v>
      </c>
    </row>
    <row r="21" spans="1:8" s="3" customFormat="1" ht="16.5" customHeight="1" x14ac:dyDescent="0.15">
      <c r="A21" s="88"/>
      <c r="B21" s="21" t="s">
        <v>25</v>
      </c>
      <c r="C21" s="22">
        <v>97</v>
      </c>
      <c r="D21" s="50">
        <f t="shared" si="0"/>
        <v>199</v>
      </c>
      <c r="E21" s="24">
        <v>86</v>
      </c>
      <c r="F21" s="25">
        <v>113</v>
      </c>
      <c r="G21" s="26">
        <v>88</v>
      </c>
      <c r="H21" s="27">
        <f t="shared" si="1"/>
        <v>0.44221105527638194</v>
      </c>
    </row>
    <row r="22" spans="1:8" s="3" customFormat="1" ht="16.5" customHeight="1" x14ac:dyDescent="0.15">
      <c r="A22" s="88"/>
      <c r="B22" s="21" t="s">
        <v>26</v>
      </c>
      <c r="C22" s="22">
        <v>273</v>
      </c>
      <c r="D22" s="50">
        <f t="shared" si="0"/>
        <v>587</v>
      </c>
      <c r="E22" s="24">
        <v>284</v>
      </c>
      <c r="F22" s="25">
        <v>303</v>
      </c>
      <c r="G22" s="26">
        <v>262</v>
      </c>
      <c r="H22" s="27">
        <f t="shared" si="1"/>
        <v>0.44633730834752983</v>
      </c>
    </row>
    <row r="23" spans="1:8" s="3" customFormat="1" ht="16.5" customHeight="1" x14ac:dyDescent="0.15">
      <c r="A23" s="88"/>
      <c r="B23" s="21" t="s">
        <v>27</v>
      </c>
      <c r="C23" s="22">
        <v>148</v>
      </c>
      <c r="D23" s="50">
        <f t="shared" si="0"/>
        <v>288</v>
      </c>
      <c r="E23" s="24">
        <v>134</v>
      </c>
      <c r="F23" s="25">
        <v>154</v>
      </c>
      <c r="G23" s="26">
        <v>149</v>
      </c>
      <c r="H23" s="27">
        <f t="shared" si="1"/>
        <v>0.51736111111111116</v>
      </c>
    </row>
    <row r="24" spans="1:8" s="3" customFormat="1" ht="16.5" customHeight="1" x14ac:dyDescent="0.15">
      <c r="A24" s="88"/>
      <c r="B24" s="21" t="s">
        <v>28</v>
      </c>
      <c r="C24" s="22">
        <v>299</v>
      </c>
      <c r="D24" s="50">
        <f t="shared" si="0"/>
        <v>704</v>
      </c>
      <c r="E24" s="24">
        <v>332</v>
      </c>
      <c r="F24" s="25">
        <v>372</v>
      </c>
      <c r="G24" s="26">
        <v>262</v>
      </c>
      <c r="H24" s="27">
        <f t="shared" si="1"/>
        <v>0.37215909090909088</v>
      </c>
    </row>
    <row r="25" spans="1:8" s="3" customFormat="1" ht="16.5" customHeight="1" x14ac:dyDescent="0.15">
      <c r="A25" s="88"/>
      <c r="B25" s="29" t="s">
        <v>29</v>
      </c>
      <c r="C25" s="30">
        <v>67</v>
      </c>
      <c r="D25" s="51">
        <f t="shared" si="0"/>
        <v>157</v>
      </c>
      <c r="E25" s="32">
        <v>74</v>
      </c>
      <c r="F25" s="33">
        <v>83</v>
      </c>
      <c r="G25" s="34">
        <v>63</v>
      </c>
      <c r="H25" s="35">
        <f t="shared" si="1"/>
        <v>0.40127388535031849</v>
      </c>
    </row>
    <row r="26" spans="1:8" s="6" customFormat="1" ht="21" customHeight="1" x14ac:dyDescent="0.15">
      <c r="A26" s="88"/>
      <c r="B26" s="36" t="s">
        <v>30</v>
      </c>
      <c r="C26" s="37">
        <v>3507</v>
      </c>
      <c r="D26" s="38">
        <f>E26+F26</f>
        <v>7242</v>
      </c>
      <c r="E26" s="39">
        <v>3460</v>
      </c>
      <c r="F26" s="40">
        <v>3782</v>
      </c>
      <c r="G26" s="41">
        <v>2630</v>
      </c>
      <c r="H26" s="42">
        <f>G26/D26</f>
        <v>0.36315934824634077</v>
      </c>
    </row>
    <row r="27" spans="1:8" s="3" customFormat="1" ht="16.5" customHeight="1" x14ac:dyDescent="0.15">
      <c r="A27" s="88" t="s">
        <v>31</v>
      </c>
      <c r="B27" s="43" t="s">
        <v>32</v>
      </c>
      <c r="C27" s="44">
        <v>476</v>
      </c>
      <c r="D27" s="45">
        <f>SUM(E27:F27)</f>
        <v>1086</v>
      </c>
      <c r="E27" s="46">
        <v>527</v>
      </c>
      <c r="F27" s="47">
        <v>559</v>
      </c>
      <c r="G27" s="48">
        <v>447</v>
      </c>
      <c r="H27" s="49">
        <f t="shared" si="1"/>
        <v>0.41160220994475138</v>
      </c>
    </row>
    <row r="28" spans="1:8" s="3" customFormat="1" ht="16.5" customHeight="1" x14ac:dyDescent="0.15">
      <c r="A28" s="88"/>
      <c r="B28" s="21" t="s">
        <v>33</v>
      </c>
      <c r="C28" s="22">
        <v>114</v>
      </c>
      <c r="D28" s="50">
        <f>SUM(E28:F28)</f>
        <v>238</v>
      </c>
      <c r="E28" s="24">
        <v>114</v>
      </c>
      <c r="F28" s="25">
        <v>124</v>
      </c>
      <c r="G28" s="26">
        <v>133</v>
      </c>
      <c r="H28" s="27">
        <f t="shared" si="1"/>
        <v>0.55882352941176472</v>
      </c>
    </row>
    <row r="29" spans="1:8" s="3" customFormat="1" ht="16.5" customHeight="1" x14ac:dyDescent="0.15">
      <c r="A29" s="88"/>
      <c r="B29" s="21" t="s">
        <v>34</v>
      </c>
      <c r="C29" s="22">
        <v>78</v>
      </c>
      <c r="D29" s="50">
        <f>SUM(E29:F29)</f>
        <v>184</v>
      </c>
      <c r="E29" s="24">
        <v>97</v>
      </c>
      <c r="F29" s="25">
        <v>87</v>
      </c>
      <c r="G29" s="26">
        <v>91</v>
      </c>
      <c r="H29" s="27">
        <f t="shared" si="1"/>
        <v>0.49456521739130432</v>
      </c>
    </row>
    <row r="30" spans="1:8" s="3" customFormat="1" ht="16.5" customHeight="1" x14ac:dyDescent="0.15">
      <c r="A30" s="88"/>
      <c r="B30" s="21" t="s">
        <v>35</v>
      </c>
      <c r="C30" s="22">
        <v>23</v>
      </c>
      <c r="D30" s="50">
        <f>SUM(E30:F30)</f>
        <v>54</v>
      </c>
      <c r="E30" s="24">
        <v>20</v>
      </c>
      <c r="F30" s="25">
        <v>34</v>
      </c>
      <c r="G30" s="26">
        <v>22</v>
      </c>
      <c r="H30" s="27">
        <f t="shared" si="1"/>
        <v>0.40740740740740738</v>
      </c>
    </row>
    <row r="31" spans="1:8" s="3" customFormat="1" ht="16.5" customHeight="1" x14ac:dyDescent="0.15">
      <c r="A31" s="88"/>
      <c r="B31" s="29" t="s">
        <v>36</v>
      </c>
      <c r="C31" s="30">
        <v>20</v>
      </c>
      <c r="D31" s="51">
        <f>SUM(E31:F31)</f>
        <v>40</v>
      </c>
      <c r="E31" s="32">
        <v>17</v>
      </c>
      <c r="F31" s="33">
        <v>23</v>
      </c>
      <c r="G31" s="34">
        <v>25</v>
      </c>
      <c r="H31" s="35">
        <f t="shared" si="1"/>
        <v>0.625</v>
      </c>
    </row>
    <row r="32" spans="1:8" s="6" customFormat="1" ht="21" customHeight="1" x14ac:dyDescent="0.15">
      <c r="A32" s="88"/>
      <c r="B32" s="36" t="s">
        <v>37</v>
      </c>
      <c r="C32" s="37">
        <v>711</v>
      </c>
      <c r="D32" s="38">
        <f>E32+F32</f>
        <v>1602</v>
      </c>
      <c r="E32" s="39">
        <v>775</v>
      </c>
      <c r="F32" s="40">
        <v>827</v>
      </c>
      <c r="G32" s="41">
        <v>718</v>
      </c>
      <c r="H32" s="42">
        <f>G32/D32</f>
        <v>0.44818976279650435</v>
      </c>
    </row>
    <row r="33" spans="1:8" s="3" customFormat="1" ht="16.5" customHeight="1" x14ac:dyDescent="0.15">
      <c r="A33" s="88" t="s">
        <v>38</v>
      </c>
      <c r="B33" s="43" t="s">
        <v>39</v>
      </c>
      <c r="C33" s="44">
        <v>214</v>
      </c>
      <c r="D33" s="45">
        <f>SUM(E33:F33)</f>
        <v>355</v>
      </c>
      <c r="E33" s="46">
        <v>159</v>
      </c>
      <c r="F33" s="47">
        <v>196</v>
      </c>
      <c r="G33" s="48">
        <v>187</v>
      </c>
      <c r="H33" s="49">
        <f t="shared" si="1"/>
        <v>0.52676056338028165</v>
      </c>
    </row>
    <row r="34" spans="1:8" s="3" customFormat="1" ht="16.5" customHeight="1" x14ac:dyDescent="0.15">
      <c r="A34" s="88"/>
      <c r="B34" s="52" t="s">
        <v>40</v>
      </c>
      <c r="C34" s="53">
        <v>371</v>
      </c>
      <c r="D34" s="50">
        <f>SUM(E34:F34)</f>
        <v>684</v>
      </c>
      <c r="E34" s="54">
        <v>347</v>
      </c>
      <c r="F34" s="55">
        <v>337</v>
      </c>
      <c r="G34" s="56">
        <v>306</v>
      </c>
      <c r="H34" s="27">
        <f t="shared" si="1"/>
        <v>0.44736842105263158</v>
      </c>
    </row>
    <row r="35" spans="1:8" s="3" customFormat="1" ht="16.5" customHeight="1" x14ac:dyDescent="0.15">
      <c r="A35" s="88"/>
      <c r="B35" s="57" t="s">
        <v>52</v>
      </c>
      <c r="C35" s="53">
        <v>116</v>
      </c>
      <c r="D35" s="50">
        <f>SUM(E35:F35)</f>
        <v>230</v>
      </c>
      <c r="E35" s="58">
        <v>116</v>
      </c>
      <c r="F35" s="59">
        <v>114</v>
      </c>
      <c r="G35" s="26">
        <v>124</v>
      </c>
      <c r="H35" s="27">
        <f t="shared" si="1"/>
        <v>0.53913043478260869</v>
      </c>
    </row>
    <row r="36" spans="1:8" s="3" customFormat="1" ht="16.5" customHeight="1" x14ac:dyDescent="0.15">
      <c r="A36" s="88"/>
      <c r="B36" s="60" t="s">
        <v>41</v>
      </c>
      <c r="C36" s="61">
        <v>255</v>
      </c>
      <c r="D36" s="51">
        <f>SUM(E36:F36)</f>
        <v>454</v>
      </c>
      <c r="E36" s="62">
        <v>231</v>
      </c>
      <c r="F36" s="63">
        <v>223</v>
      </c>
      <c r="G36" s="34">
        <v>182</v>
      </c>
      <c r="H36" s="35">
        <f t="shared" si="1"/>
        <v>0.40088105726872247</v>
      </c>
    </row>
    <row r="37" spans="1:8" s="6" customFormat="1" ht="21" customHeight="1" x14ac:dyDescent="0.15">
      <c r="A37" s="88"/>
      <c r="B37" s="36" t="s">
        <v>42</v>
      </c>
      <c r="C37" s="37">
        <v>585</v>
      </c>
      <c r="D37" s="38">
        <f>SUM(E37:F37)</f>
        <v>1039</v>
      </c>
      <c r="E37" s="39">
        <v>506</v>
      </c>
      <c r="F37" s="40">
        <v>533</v>
      </c>
      <c r="G37" s="41">
        <v>493</v>
      </c>
      <c r="H37" s="42">
        <f>G37/D37</f>
        <v>0.47449470644850816</v>
      </c>
    </row>
    <row r="38" spans="1:8" s="3" customFormat="1" ht="16.5" customHeight="1" x14ac:dyDescent="0.15">
      <c r="A38" s="88" t="s">
        <v>43</v>
      </c>
      <c r="B38" s="64" t="s">
        <v>44</v>
      </c>
      <c r="C38" s="65">
        <v>238</v>
      </c>
      <c r="D38" s="45">
        <f t="shared" ref="D38:D44" si="2">SUM(E38:F38)</f>
        <v>485</v>
      </c>
      <c r="E38" s="66">
        <v>226</v>
      </c>
      <c r="F38" s="67">
        <v>259</v>
      </c>
      <c r="G38" s="48">
        <v>243</v>
      </c>
      <c r="H38" s="49">
        <f t="shared" si="1"/>
        <v>0.50103092783505154</v>
      </c>
    </row>
    <row r="39" spans="1:8" s="3" customFormat="1" ht="16.5" customHeight="1" x14ac:dyDescent="0.15">
      <c r="A39" s="88"/>
      <c r="B39" s="52" t="s">
        <v>45</v>
      </c>
      <c r="C39" s="53">
        <v>482</v>
      </c>
      <c r="D39" s="50">
        <f t="shared" si="2"/>
        <v>1225</v>
      </c>
      <c r="E39" s="24">
        <v>586</v>
      </c>
      <c r="F39" s="25">
        <v>639</v>
      </c>
      <c r="G39" s="26">
        <v>559</v>
      </c>
      <c r="H39" s="27">
        <f t="shared" ref="H39:H44" si="3">G39/D39</f>
        <v>0.45632653061224487</v>
      </c>
    </row>
    <row r="40" spans="1:8" s="3" customFormat="1" ht="16.5" customHeight="1" x14ac:dyDescent="0.15">
      <c r="A40" s="88"/>
      <c r="B40" s="57" t="s">
        <v>46</v>
      </c>
      <c r="C40" s="53">
        <v>328</v>
      </c>
      <c r="D40" s="50">
        <f t="shared" si="2"/>
        <v>898</v>
      </c>
      <c r="E40" s="58">
        <v>425</v>
      </c>
      <c r="F40" s="59">
        <v>473</v>
      </c>
      <c r="G40" s="26">
        <v>398</v>
      </c>
      <c r="H40" s="27">
        <f t="shared" si="3"/>
        <v>0.44320712694877507</v>
      </c>
    </row>
    <row r="41" spans="1:8" s="3" customFormat="1" ht="16.5" customHeight="1" x14ac:dyDescent="0.15">
      <c r="A41" s="88"/>
      <c r="B41" s="57" t="s">
        <v>47</v>
      </c>
      <c r="C41" s="53">
        <v>154</v>
      </c>
      <c r="D41" s="50">
        <f t="shared" si="2"/>
        <v>327</v>
      </c>
      <c r="E41" s="58">
        <v>161</v>
      </c>
      <c r="F41" s="59">
        <v>166</v>
      </c>
      <c r="G41" s="26">
        <v>161</v>
      </c>
      <c r="H41" s="27">
        <f t="shared" si="3"/>
        <v>0.49235474006116209</v>
      </c>
    </row>
    <row r="42" spans="1:8" s="3" customFormat="1" ht="16.5" customHeight="1" x14ac:dyDescent="0.15">
      <c r="A42" s="88"/>
      <c r="B42" s="52" t="s">
        <v>48</v>
      </c>
      <c r="C42" s="53">
        <v>210</v>
      </c>
      <c r="D42" s="50">
        <f t="shared" si="2"/>
        <v>456</v>
      </c>
      <c r="E42" s="58">
        <v>216</v>
      </c>
      <c r="F42" s="59">
        <v>240</v>
      </c>
      <c r="G42" s="26">
        <v>209</v>
      </c>
      <c r="H42" s="27">
        <f t="shared" si="3"/>
        <v>0.45833333333333331</v>
      </c>
    </row>
    <row r="43" spans="1:8" s="3" customFormat="1" ht="16.5" customHeight="1" x14ac:dyDescent="0.15">
      <c r="A43" s="88"/>
      <c r="B43" s="52" t="s">
        <v>49</v>
      </c>
      <c r="C43" s="53">
        <v>140</v>
      </c>
      <c r="D43" s="50">
        <f t="shared" si="2"/>
        <v>280</v>
      </c>
      <c r="E43" s="58">
        <v>129</v>
      </c>
      <c r="F43" s="59">
        <v>151</v>
      </c>
      <c r="G43" s="26">
        <v>145</v>
      </c>
      <c r="H43" s="27">
        <f t="shared" si="3"/>
        <v>0.5178571428571429</v>
      </c>
    </row>
    <row r="44" spans="1:8" s="3" customFormat="1" ht="16.5" customHeight="1" x14ac:dyDescent="0.15">
      <c r="A44" s="88"/>
      <c r="B44" s="68" t="s">
        <v>50</v>
      </c>
      <c r="C44" s="61">
        <v>176</v>
      </c>
      <c r="D44" s="51">
        <f t="shared" si="2"/>
        <v>248</v>
      </c>
      <c r="E44" s="62">
        <v>105</v>
      </c>
      <c r="F44" s="69">
        <v>143</v>
      </c>
      <c r="G44" s="34">
        <v>182</v>
      </c>
      <c r="H44" s="35">
        <f t="shared" si="3"/>
        <v>0.7338709677419355</v>
      </c>
    </row>
    <row r="45" spans="1:8" s="6" customFormat="1" ht="21" customHeight="1" thickBot="1" x14ac:dyDescent="0.2">
      <c r="A45" s="88"/>
      <c r="B45" s="36" t="s">
        <v>51</v>
      </c>
      <c r="C45" s="37">
        <v>1246</v>
      </c>
      <c r="D45" s="70">
        <f>SUM(E45:F45)</f>
        <v>2694</v>
      </c>
      <c r="E45" s="71">
        <v>1262</v>
      </c>
      <c r="F45" s="72">
        <v>1432</v>
      </c>
      <c r="G45" s="41">
        <v>1338</v>
      </c>
      <c r="H45" s="42">
        <f t="shared" si="1"/>
        <v>0.49665924276169265</v>
      </c>
    </row>
    <row r="46" spans="1:8" ht="27" customHeight="1" x14ac:dyDescent="0.15">
      <c r="A46" s="84" t="s">
        <v>53</v>
      </c>
      <c r="B46" s="84"/>
      <c r="C46" s="84"/>
      <c r="D46" s="84"/>
      <c r="E46" s="84"/>
      <c r="F46" s="84"/>
      <c r="G46" s="84"/>
      <c r="H46" s="84"/>
    </row>
    <row r="48" spans="1:8" ht="18" customHeight="1" x14ac:dyDescent="0.15">
      <c r="B48" s="84"/>
      <c r="C48" s="84"/>
      <c r="D48" s="84"/>
      <c r="E48" s="84"/>
      <c r="F48" s="84"/>
      <c r="G48" s="84"/>
      <c r="H48" s="84"/>
    </row>
  </sheetData>
  <mergeCells count="14">
    <mergeCell ref="B48:H48"/>
    <mergeCell ref="A46:H46"/>
    <mergeCell ref="A4:B4"/>
    <mergeCell ref="A5:A14"/>
    <mergeCell ref="A15:A26"/>
    <mergeCell ref="A27:A32"/>
    <mergeCell ref="A33:A37"/>
    <mergeCell ref="A38:A45"/>
    <mergeCell ref="A1:H1"/>
    <mergeCell ref="A2:B3"/>
    <mergeCell ref="C2:C3"/>
    <mergeCell ref="D2:F2"/>
    <mergeCell ref="G2:G3"/>
    <mergeCell ref="H2:H3"/>
  </mergeCells>
  <phoneticPr fontId="2"/>
  <printOptions horizontalCentered="1"/>
  <pageMargins left="0.62992125984251968" right="0.59055118110236227" top="0.59055118110236227" bottom="0.47244094488188981" header="0.27559055118110237" footer="0.23622047244094491"/>
  <pageSetup paperSize="9" orientation="portrait" horizontalDpi="300" verticalDpi="300" r:id="rId1"/>
  <headerFooter alignWithMargins="0"/>
  <ignoredErrors>
    <ignoredError sqref="D5:D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h25031</dc:creator>
  <cp:lastModifiedBy>樋口　鈴奈</cp:lastModifiedBy>
  <cp:lastPrinted>2012-08-10T06:34:47Z</cp:lastPrinted>
  <dcterms:created xsi:type="dcterms:W3CDTF">1997-01-08T22:48:59Z</dcterms:created>
  <dcterms:modified xsi:type="dcterms:W3CDTF">2024-05-09T01:45:14Z</dcterms:modified>
</cp:coreProperties>
</file>