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7nen\11月\"/>
    </mc:Choice>
  </mc:AlternateContent>
  <xr:revisionPtr revIDLastSave="0" documentId="13_ncr:1_{4A18C95D-16F3-4CC4-8E03-65EB347672C1}" xr6:coauthVersionLast="47" xr6:coauthVersionMax="47" xr10:uidLastSave="{00000000-0000-0000-0000-000000000000}"/>
  <bookViews>
    <workbookView xWindow="28680" yWindow="-120" windowWidth="19440" windowHeight="14880" xr2:uid="{E3A9B917-B90A-45B1-993E-57A7E1E8A3AE}"/>
  </bookViews>
  <sheets>
    <sheet name="sheet1" sheetId="2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E4" i="2"/>
  <c r="F4" i="2"/>
  <c r="G4" i="2"/>
  <c r="D5" i="2"/>
  <c r="H5" i="2"/>
  <c r="D6" i="2"/>
  <c r="H6" i="2" s="1"/>
  <c r="D7" i="2"/>
  <c r="H7" i="2" s="1"/>
  <c r="D8" i="2"/>
  <c r="H8" i="2" s="1"/>
  <c r="D9" i="2"/>
  <c r="H9" i="2" s="1"/>
  <c r="D10" i="2"/>
  <c r="H10" i="2" s="1"/>
  <c r="D11" i="2"/>
  <c r="H11" i="2" s="1"/>
  <c r="D12" i="2"/>
  <c r="H12" i="2"/>
  <c r="D13" i="2"/>
  <c r="H13" i="2"/>
  <c r="D14" i="2"/>
  <c r="D15" i="2"/>
  <c r="H15" i="2"/>
  <c r="D16" i="2"/>
  <c r="D26" i="2" s="1"/>
  <c r="H26" i="2" s="1"/>
  <c r="D17" i="2"/>
  <c r="H17" i="2"/>
  <c r="D18" i="2"/>
  <c r="H18" i="2" s="1"/>
  <c r="D19" i="2"/>
  <c r="H19" i="2"/>
  <c r="D20" i="2"/>
  <c r="H20" i="2" s="1"/>
  <c r="D21" i="2"/>
  <c r="H21" i="2"/>
  <c r="D22" i="2"/>
  <c r="H22" i="2" s="1"/>
  <c r="D23" i="2"/>
  <c r="H23" i="2"/>
  <c r="D24" i="2"/>
  <c r="H24" i="2"/>
  <c r="D25" i="2"/>
  <c r="H25" i="2" s="1"/>
  <c r="D27" i="2"/>
  <c r="H27" i="2"/>
  <c r="D28" i="2"/>
  <c r="H28" i="2" s="1"/>
  <c r="D29" i="2"/>
  <c r="H29" i="2"/>
  <c r="D30" i="2"/>
  <c r="H30" i="2"/>
  <c r="D31" i="2"/>
  <c r="H31" i="2" s="1"/>
  <c r="D33" i="2"/>
  <c r="H33" i="2" s="1"/>
  <c r="D34" i="2"/>
  <c r="H34" i="2" s="1"/>
  <c r="D35" i="2"/>
  <c r="H35" i="2"/>
  <c r="D36" i="2"/>
  <c r="H36" i="2"/>
  <c r="D37" i="2"/>
  <c r="H37" i="2"/>
  <c r="D38" i="2"/>
  <c r="H38" i="2" s="1"/>
  <c r="D39" i="2"/>
  <c r="H39" i="2"/>
  <c r="D40" i="2"/>
  <c r="H40" i="2" s="1"/>
  <c r="D41" i="2" l="1"/>
  <c r="H41" i="2" s="1"/>
  <c r="D32" i="2"/>
  <c r="H32" i="2" s="1"/>
  <c r="D4" i="2"/>
  <c r="H4" i="2" s="1"/>
  <c r="H16" i="2"/>
  <c r="H14" i="2"/>
</calcChain>
</file>

<file path=xl/sharedStrings.xml><?xml version="1.0" encoding="utf-8"?>
<sst xmlns="http://schemas.openxmlformats.org/spreadsheetml/2006/main" count="53" uniqueCount="53">
  <si>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5"/>
  </si>
  <si>
    <t>離島地区計</t>
    <rPh sb="0" eb="2">
      <t>リトウ</t>
    </rPh>
    <rPh sb="2" eb="4">
      <t>チク</t>
    </rPh>
    <rPh sb="4" eb="5">
      <t>ケイ</t>
    </rPh>
    <phoneticPr fontId="5"/>
  </si>
  <si>
    <t>坂手町</t>
    <rPh sb="0" eb="2">
      <t>サカテ</t>
    </rPh>
    <rPh sb="2" eb="3">
      <t>マチ</t>
    </rPh>
    <phoneticPr fontId="5"/>
  </si>
  <si>
    <t>神島町</t>
    <rPh sb="0" eb="1">
      <t>カミ</t>
    </rPh>
    <rPh sb="1" eb="2">
      <t>シマ</t>
    </rPh>
    <rPh sb="2" eb="3">
      <t>マチ</t>
    </rPh>
    <phoneticPr fontId="5"/>
  </si>
  <si>
    <t>菅島町</t>
    <rPh sb="0" eb="1">
      <t>スガ</t>
    </rPh>
    <rPh sb="1" eb="2">
      <t>シマ</t>
    </rPh>
    <rPh sb="2" eb="3">
      <t>マチ</t>
    </rPh>
    <phoneticPr fontId="5"/>
  </si>
  <si>
    <t>答志町</t>
    <rPh sb="0" eb="1">
      <t>コタ</t>
    </rPh>
    <rPh sb="1" eb="2">
      <t>トウシ</t>
    </rPh>
    <rPh sb="2" eb="3">
      <t>マチ</t>
    </rPh>
    <phoneticPr fontId="5"/>
  </si>
  <si>
    <t>桃取町</t>
    <rPh sb="0" eb="1">
      <t>モモ</t>
    </rPh>
    <rPh sb="1" eb="2">
      <t>ト</t>
    </rPh>
    <rPh sb="2" eb="3">
      <t>トリマチ</t>
    </rPh>
    <phoneticPr fontId="5"/>
  </si>
  <si>
    <t>離 島 地 区</t>
    <rPh sb="0" eb="3">
      <t>リトウ</t>
    </rPh>
    <rPh sb="4" eb="7">
      <t>チク</t>
    </rPh>
    <phoneticPr fontId="5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</si>
  <si>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5"/>
  </si>
  <si>
    <t>浦村町</t>
    <rPh sb="0" eb="1">
      <t>ウラ</t>
    </rPh>
    <rPh sb="1" eb="2">
      <t>ムラ</t>
    </rPh>
    <rPh sb="2" eb="3">
      <t>マチ</t>
    </rPh>
    <phoneticPr fontId="5"/>
  </si>
  <si>
    <t>石鏡町</t>
    <rPh sb="0" eb="1">
      <t>イシ</t>
    </rPh>
    <rPh sb="1" eb="2">
      <t>カガミ</t>
    </rPh>
    <rPh sb="2" eb="3">
      <t>マチ</t>
    </rPh>
    <phoneticPr fontId="5"/>
  </si>
  <si>
    <t>鏡浦地区</t>
    <rPh sb="0" eb="1">
      <t>カガミ</t>
    </rPh>
    <rPh sb="1" eb="2">
      <t>ウラ</t>
    </rPh>
    <rPh sb="2" eb="4">
      <t>チク</t>
    </rPh>
    <phoneticPr fontId="5"/>
  </si>
  <si>
    <t>長岡地区計</t>
    <rPh sb="0" eb="2">
      <t>ナガオカ</t>
    </rPh>
    <rPh sb="2" eb="4">
      <t>チク</t>
    </rPh>
    <rPh sb="4" eb="5">
      <t>ケイ</t>
    </rPh>
    <phoneticPr fontId="5"/>
  </si>
  <si>
    <t>堅子町</t>
    <rPh sb="0" eb="1">
      <t>カタ</t>
    </rPh>
    <rPh sb="1" eb="2">
      <t>コ</t>
    </rPh>
    <rPh sb="2" eb="3">
      <t>マチ</t>
    </rPh>
    <phoneticPr fontId="5"/>
  </si>
  <si>
    <t>千賀町</t>
    <rPh sb="0" eb="1">
      <t>セン</t>
    </rPh>
    <rPh sb="1" eb="2">
      <t>ガ</t>
    </rPh>
    <rPh sb="2" eb="3">
      <t>マチ</t>
    </rPh>
    <phoneticPr fontId="5"/>
  </si>
  <si>
    <t>畔蛸町</t>
    <rPh sb="0" eb="1">
      <t>アゼ</t>
    </rPh>
    <rPh sb="1" eb="2">
      <t>タコ</t>
    </rPh>
    <rPh sb="2" eb="3">
      <t>マチ</t>
    </rPh>
    <phoneticPr fontId="5"/>
  </si>
  <si>
    <t>国崎町</t>
    <rPh sb="0" eb="1">
      <t>クニ</t>
    </rPh>
    <rPh sb="1" eb="2">
      <t>サキ</t>
    </rPh>
    <rPh sb="2" eb="3">
      <t>マチ</t>
    </rPh>
    <phoneticPr fontId="5"/>
  </si>
  <si>
    <t>相差町</t>
    <rPh sb="0" eb="1">
      <t>ソウ</t>
    </rPh>
    <rPh sb="1" eb="2">
      <t>サ</t>
    </rPh>
    <rPh sb="2" eb="3">
      <t>マチ</t>
    </rPh>
    <phoneticPr fontId="5"/>
  </si>
  <si>
    <t>長岡地区</t>
    <rPh sb="0" eb="2">
      <t>ナガオカ</t>
    </rPh>
    <rPh sb="2" eb="4">
      <t>チク</t>
    </rPh>
    <phoneticPr fontId="5"/>
  </si>
  <si>
    <t>加茂地区計</t>
    <rPh sb="0" eb="2">
      <t>カモ</t>
    </rPh>
    <rPh sb="2" eb="4">
      <t>チク</t>
    </rPh>
    <rPh sb="4" eb="5">
      <t>ケイ</t>
    </rPh>
    <phoneticPr fontId="5"/>
  </si>
  <si>
    <t>白木町</t>
    <rPh sb="0" eb="2">
      <t>シラキ</t>
    </rPh>
    <rPh sb="2" eb="3">
      <t>マチ</t>
    </rPh>
    <phoneticPr fontId="5"/>
  </si>
  <si>
    <t>松尾町</t>
    <rPh sb="0" eb="2">
      <t>マツオ</t>
    </rPh>
    <rPh sb="2" eb="3">
      <t>マチ</t>
    </rPh>
    <phoneticPr fontId="5"/>
  </si>
  <si>
    <t>河内町</t>
    <rPh sb="0" eb="1">
      <t>カワ</t>
    </rPh>
    <rPh sb="1" eb="2">
      <t>ウチ</t>
    </rPh>
    <rPh sb="2" eb="3">
      <t>マチ</t>
    </rPh>
    <phoneticPr fontId="5"/>
  </si>
  <si>
    <t>岩倉町</t>
    <rPh sb="0" eb="1">
      <t>イワ</t>
    </rPh>
    <rPh sb="1" eb="2">
      <t>クラ</t>
    </rPh>
    <rPh sb="2" eb="3">
      <t>マチ</t>
    </rPh>
    <phoneticPr fontId="5"/>
  </si>
  <si>
    <t>若杉町</t>
    <rPh sb="0" eb="1">
      <t>ワカ</t>
    </rPh>
    <rPh sb="1" eb="2">
      <t>スギ</t>
    </rPh>
    <rPh sb="2" eb="3">
      <t>マチ</t>
    </rPh>
    <phoneticPr fontId="5"/>
  </si>
  <si>
    <t>船津町</t>
    <rPh sb="0" eb="1">
      <t>フネ</t>
    </rPh>
    <rPh sb="1" eb="2">
      <t>ツ</t>
    </rPh>
    <rPh sb="2" eb="3">
      <t>マチ</t>
    </rPh>
    <phoneticPr fontId="5"/>
  </si>
  <si>
    <t>幸丘</t>
    <rPh sb="0" eb="1">
      <t>サチ</t>
    </rPh>
    <rPh sb="1" eb="2">
      <t>オカ</t>
    </rPh>
    <phoneticPr fontId="5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</si>
  <si>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5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</si>
  <si>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5"/>
  </si>
  <si>
    <t>高丘町</t>
    <rPh sb="0" eb="1">
      <t>タカ</t>
    </rPh>
    <rPh sb="1" eb="2">
      <t>オカ</t>
    </rPh>
    <rPh sb="2" eb="3">
      <t>マチ</t>
    </rPh>
    <phoneticPr fontId="5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</si>
  <si>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5"/>
  </si>
  <si>
    <t>加  茂  地  区</t>
    <rPh sb="0" eb="4">
      <t>カモ</t>
    </rPh>
    <rPh sb="6" eb="10">
      <t>チク</t>
    </rPh>
    <phoneticPr fontId="5"/>
  </si>
  <si>
    <t>鳥羽地区計</t>
    <rPh sb="0" eb="2">
      <t>トバ</t>
    </rPh>
    <rPh sb="2" eb="4">
      <t>チク</t>
    </rPh>
    <rPh sb="4" eb="5">
      <t>ケイ</t>
    </rPh>
    <phoneticPr fontId="5"/>
  </si>
  <si>
    <t>屋内町</t>
    <rPh sb="0" eb="1">
      <t>ヤ</t>
    </rPh>
    <rPh sb="1" eb="2">
      <t>ヤナイ</t>
    </rPh>
    <rPh sb="2" eb="3">
      <t>マチ</t>
    </rPh>
    <phoneticPr fontId="5"/>
  </si>
  <si>
    <t>池上町</t>
    <rPh sb="0" eb="1">
      <t>イケ</t>
    </rPh>
    <rPh sb="1" eb="2">
      <t>ウエ</t>
    </rPh>
    <rPh sb="2" eb="3">
      <t>マチ</t>
    </rPh>
    <phoneticPr fontId="5"/>
  </si>
  <si>
    <t>堅神町</t>
    <rPh sb="0" eb="1">
      <t>カタ</t>
    </rPh>
    <rPh sb="1" eb="2">
      <t>カミ</t>
    </rPh>
    <rPh sb="2" eb="3">
      <t>マチ</t>
    </rPh>
    <phoneticPr fontId="5"/>
  </si>
  <si>
    <t>小浜町</t>
    <rPh sb="0" eb="2">
      <t>オハマ</t>
    </rPh>
    <rPh sb="2" eb="3">
      <t>マチ</t>
    </rPh>
    <phoneticPr fontId="5"/>
  </si>
  <si>
    <t>鳥羽五丁目</t>
    <rPh sb="0" eb="2">
      <t>トバ</t>
    </rPh>
    <rPh sb="2" eb="3">
      <t>５</t>
    </rPh>
    <rPh sb="3" eb="5">
      <t>１チョウメ</t>
    </rPh>
    <phoneticPr fontId="5"/>
  </si>
  <si>
    <t>鳥羽四丁目</t>
    <rPh sb="0" eb="2">
      <t>トバ</t>
    </rPh>
    <rPh sb="2" eb="3">
      <t>４</t>
    </rPh>
    <rPh sb="3" eb="5">
      <t>１チョウメ</t>
    </rPh>
    <phoneticPr fontId="5"/>
  </si>
  <si>
    <t>鳥羽三丁目</t>
    <rPh sb="0" eb="2">
      <t>トバ</t>
    </rPh>
    <rPh sb="2" eb="3">
      <t>３</t>
    </rPh>
    <rPh sb="3" eb="5">
      <t>１チョウメ</t>
    </rPh>
    <phoneticPr fontId="5"/>
  </si>
  <si>
    <t>鳥羽二丁目</t>
    <rPh sb="0" eb="2">
      <t>トバ</t>
    </rPh>
    <rPh sb="2" eb="3">
      <t>２</t>
    </rPh>
    <rPh sb="3" eb="5">
      <t>１チョウメ</t>
    </rPh>
    <phoneticPr fontId="5"/>
  </si>
  <si>
    <t>鳥羽一丁目</t>
    <rPh sb="0" eb="2">
      <t>トバ</t>
    </rPh>
    <rPh sb="2" eb="5">
      <t>１チョウメ</t>
    </rPh>
    <phoneticPr fontId="5"/>
  </si>
  <si>
    <t>鳥  羽  地  区</t>
    <rPh sb="0" eb="4">
      <t>トバ</t>
    </rPh>
    <rPh sb="6" eb="10">
      <t>チク</t>
    </rPh>
    <phoneticPr fontId="5"/>
  </si>
  <si>
    <t>総   合   計</t>
    <rPh sb="0" eb="1">
      <t>ソウ</t>
    </rPh>
    <rPh sb="4" eb="5">
      <t>ゴウ</t>
    </rPh>
    <rPh sb="8" eb="9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</si>
  <si>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</si>
  <si>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</si>
  <si>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</si>
  <si>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高齢化率</t>
    <rPh sb="0" eb="3">
      <t>コウレイカ</t>
    </rPh>
    <rPh sb="3" eb="4">
      <t>リツ</t>
    </rPh>
    <phoneticPr fontId="5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</si>
  <si>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5"/>
  </si>
  <si>
    <t>人　　口</t>
    <rPh sb="0" eb="1">
      <t>ヒト</t>
    </rPh>
    <rPh sb="3" eb="4">
      <t>クチ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</si>
  <si>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</si>
  <si>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t xml:space="preserve">						※令和7年8月12日から住民基本台帳制度が標準化されたことにより、様式を変更。</t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</si>
  <si>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(令和7年11月末日現在)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1" eb="22">
      <t>ガツ</t>
    </rPh>
    <rPh sb="22" eb="24">
      <t>マツジツ</t>
    </rPh>
    <rPh sb="24" eb="26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</si>
</sst>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176" fontId="6" fillId="0" borderId="1" xfId="2" applyNumberFormat="1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/>
    </xf>
    <xf numFmtId="176" fontId="4" fillId="0" borderId="7" xfId="2" applyNumberFormat="1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4" fillId="0" borderId="7" xfId="1" applyFont="1" applyBorder="1" applyAlignment="1">
      <alignment horizontal="distributed" vertical="center"/>
    </xf>
    <xf numFmtId="176" fontId="4" fillId="0" borderId="13" xfId="2" applyNumberFormat="1" applyFont="1" applyBorder="1" applyAlignment="1">
      <alignment horizontal="right" vertical="center"/>
    </xf>
    <xf numFmtId="38" fontId="4" fillId="0" borderId="14" xfId="3" applyFont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16" xfId="3" applyFont="1" applyFill="1" applyBorder="1" applyAlignment="1">
      <alignment horizontal="right" vertical="center"/>
    </xf>
    <xf numFmtId="0" fontId="4" fillId="0" borderId="13" xfId="1" applyFont="1" applyBorder="1" applyAlignment="1">
      <alignment horizontal="distributed" vertical="center"/>
    </xf>
    <xf numFmtId="38" fontId="4" fillId="0" borderId="15" xfId="3" applyFont="1" applyBorder="1" applyAlignment="1">
      <alignment horizontal="right" vertical="center"/>
    </xf>
    <xf numFmtId="176" fontId="4" fillId="0" borderId="17" xfId="2" applyNumberFormat="1" applyFont="1" applyBorder="1" applyAlignment="1">
      <alignment horizontal="right" vertical="center"/>
    </xf>
    <xf numFmtId="38" fontId="4" fillId="0" borderId="18" xfId="3" applyFont="1" applyBorder="1" applyAlignment="1">
      <alignment horizontal="right" vertical="center"/>
    </xf>
    <xf numFmtId="38" fontId="4" fillId="0" borderId="19" xfId="3" applyFont="1" applyFill="1" applyBorder="1" applyAlignment="1">
      <alignment horizontal="right" vertical="center"/>
    </xf>
    <xf numFmtId="38" fontId="4" fillId="0" borderId="20" xfId="3" applyFont="1" applyFill="1" applyBorder="1" applyAlignment="1">
      <alignment horizontal="right" vertical="center"/>
    </xf>
    <xf numFmtId="0" fontId="4" fillId="0" borderId="17" xfId="1" applyFont="1" applyBorder="1" applyAlignment="1">
      <alignment horizontal="distributed" vertical="center"/>
    </xf>
    <xf numFmtId="176" fontId="6" fillId="0" borderId="21" xfId="2" applyNumberFormat="1" applyFont="1" applyBorder="1" applyAlignment="1">
      <alignment horizontal="right" vertical="center"/>
    </xf>
    <xf numFmtId="38" fontId="6" fillId="0" borderId="22" xfId="3" applyFont="1" applyFill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176" fontId="4" fillId="0" borderId="23" xfId="2" applyNumberFormat="1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9" xfId="3" applyFont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6" xfId="3" applyFont="1" applyBorder="1" applyAlignment="1">
      <alignment horizontal="right" vertical="center"/>
    </xf>
    <xf numFmtId="38" fontId="4" fillId="0" borderId="20" xfId="3" applyFont="1" applyBorder="1" applyAlignment="1">
      <alignment horizontal="right" vertical="center"/>
    </xf>
    <xf numFmtId="38" fontId="6" fillId="0" borderId="26" xfId="3" applyFont="1" applyFill="1" applyBorder="1" applyAlignment="1">
      <alignment horizontal="right" vertical="center"/>
    </xf>
    <xf numFmtId="38" fontId="6" fillId="0" borderId="27" xfId="3" applyFont="1" applyBorder="1" applyAlignment="1">
      <alignment horizontal="right" vertical="center"/>
    </xf>
    <xf numFmtId="38" fontId="6" fillId="0" borderId="28" xfId="3" applyFont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38" fontId="4" fillId="0" borderId="26" xfId="3" applyFont="1" applyFill="1" applyBorder="1" applyAlignment="1">
      <alignment horizontal="right" vertical="center"/>
    </xf>
    <xf numFmtId="38" fontId="4" fillId="0" borderId="15" xfId="4" applyNumberFormat="1" applyFont="1" applyBorder="1" applyAlignment="1" applyProtection="1">
      <alignment horizontal="right" vertical="center"/>
    </xf>
    <xf numFmtId="38" fontId="4" fillId="0" borderId="14" xfId="3" applyFont="1" applyFill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38" fontId="4" fillId="0" borderId="29" xfId="3" applyFont="1" applyBorder="1" applyAlignment="1">
      <alignment horizontal="right" vertical="center"/>
    </xf>
    <xf numFmtId="38" fontId="4" fillId="0" borderId="30" xfId="3" applyFont="1" applyBorder="1" applyAlignment="1">
      <alignment horizontal="right" vertical="center"/>
    </xf>
    <xf numFmtId="38" fontId="4" fillId="0" borderId="29" xfId="3" applyFont="1" applyFill="1" applyBorder="1" applyAlignment="1">
      <alignment horizontal="right" vertical="center"/>
    </xf>
    <xf numFmtId="38" fontId="4" fillId="0" borderId="31" xfId="3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/>
    </xf>
    <xf numFmtId="176" fontId="6" fillId="0" borderId="32" xfId="2" applyNumberFormat="1" applyFont="1" applyBorder="1" applyAlignment="1">
      <alignment horizontal="right" vertical="center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32" xfId="3" applyFont="1" applyFill="1" applyBorder="1" applyAlignment="1">
      <alignment horizontal="right" vertical="center"/>
    </xf>
    <xf numFmtId="38" fontId="6" fillId="0" borderId="35" xfId="3" applyFont="1" applyFill="1" applyBorder="1" applyAlignment="1">
      <alignment horizontal="right" vertical="center"/>
    </xf>
    <xf numFmtId="38" fontId="6" fillId="0" borderId="36" xfId="3" applyFont="1" applyFill="1" applyBorder="1" applyAlignment="1">
      <alignment horizontal="right" vertical="center"/>
    </xf>
    <xf numFmtId="0" fontId="4" fillId="0" borderId="24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vertical="center"/>
    </xf>
    <xf numFmtId="0" fontId="4" fillId="0" borderId="37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1" xfId="1" applyFont="1" applyBorder="1" applyAlignment="1">
      <alignment horizontal="center" vertical="center" textRotation="255"/>
    </xf>
    <xf numFmtId="0" fontId="4" fillId="0" borderId="17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38" fontId="4" fillId="0" borderId="22" xfId="3" applyFont="1" applyBorder="1" applyAlignment="1">
      <alignment horizontal="right" vertical="center"/>
    </xf>
    <xf numFmtId="38" fontId="4" fillId="0" borderId="41" xfId="3" applyFont="1" applyBorder="1" applyAlignment="1">
      <alignment horizontal="right" vertical="center"/>
    </xf>
    <xf numFmtId="38" fontId="4" fillId="0" borderId="42" xfId="3" applyFont="1" applyFill="1" applyBorder="1" applyAlignment="1">
      <alignment horizontal="right" vertical="center"/>
    </xf>
    <xf numFmtId="38" fontId="4" fillId="0" borderId="44" xfId="3" applyFont="1" applyBorder="1" applyAlignment="1">
      <alignment horizontal="right" vertical="center"/>
    </xf>
    <xf numFmtId="38" fontId="4" fillId="0" borderId="43" xfId="3" applyFont="1" applyBorder="1" applyAlignment="1">
      <alignment horizontal="right" vertical="center"/>
    </xf>
    <xf numFmtId="38" fontId="4" fillId="0" borderId="45" xfId="3" applyFont="1" applyBorder="1" applyAlignment="1">
      <alignment horizontal="right" vertical="center"/>
    </xf>
    <xf numFmtId="38" fontId="4" fillId="0" borderId="46" xfId="3" applyFont="1" applyFill="1" applyBorder="1" applyAlignment="1">
      <alignment horizontal="right" vertical="center"/>
    </xf>
    <xf numFmtId="38" fontId="4" fillId="0" borderId="47" xfId="3" applyFont="1" applyFill="1" applyBorder="1" applyAlignment="1">
      <alignment horizontal="right" vertical="center"/>
    </xf>
  </cellXfs>
  <cellStyles count="5">
    <cellStyle name="パーセント 2" xfId="2" xr:uid="{84203FE1-1D8C-453E-87EC-9A32028E8537}"/>
    <cellStyle name="ハイパーリンク" xfId="4" builtinId="8"/>
    <cellStyle name="桁区切り 2" xfId="3" xr:uid="{3F99F4F3-660F-4CC2-9F2C-7171BC03FD55}"/>
    <cellStyle name="標準" xfId="0" builtinId="0"/>
    <cellStyle name="標準 2" xfId="1" xr:uid="{DEC59841-EFFD-483F-ADA7-B3A1711E6F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6C3E-10B5-450C-B6EB-8975D8F12864}">
  <sheetPr>
    <pageSetUpPr fitToPage="1"/>
  </sheetPr>
  <dimension ref="A1:H46"/>
  <sheetViews>
    <sheetView showGridLines="0" tabSelected="1" topLeftCell="A18" zoomScale="115" zoomScaleNormal="115" workbookViewId="0">
      <selection activeCell="A2" sqref="A2:B3"/>
    </sheetView>
  </sheetViews>
  <sheetFormatPr defaultColWidth="8.09765625" defaultRowHeight="18" customHeight="1" x14ac:dyDescent="0.45"/>
  <cols>
    <col min="1" max="1" width="4" style="1" customWidth="1"/>
    <col min="2" max="2" width="13.69921875" style="1" customWidth="1"/>
    <col min="3" max="8" width="10.59765625" style="1" customWidth="1"/>
    <col min="9" max="16384" width="8.09765625" style="1"/>
  </cols>
  <sheetData>
    <row r="1" spans="1:8" ht="30" customHeight="1" thickBot="1" x14ac:dyDescent="0.5">
      <c r="A1" s="59" t="s">
        <v>52</v>
      </c>
      <c r="B1" s="59"/>
      <c r="C1" s="59"/>
      <c r="D1" s="59"/>
      <c r="E1" s="59"/>
      <c r="F1" s="59"/>
      <c r="G1" s="59"/>
      <c r="H1" s="59"/>
    </row>
    <row r="2" spans="1:8" ht="22.5" customHeight="1" x14ac:dyDescent="0.45">
      <c r="A2" s="60"/>
      <c r="B2" s="60"/>
      <c r="C2" s="62" t="s">
        <v>50</v>
      </c>
      <c r="D2" s="63" t="s">
        <v>49</v>
      </c>
      <c r="E2" s="64"/>
      <c r="F2" s="65"/>
      <c r="G2" s="66" t="s">
        <v>48</v>
      </c>
      <c r="H2" s="68" t="s">
        <v>47</v>
      </c>
    </row>
    <row r="3" spans="1:8" ht="22.5" customHeight="1" x14ac:dyDescent="0.45">
      <c r="A3" s="61"/>
      <c r="B3" s="61"/>
      <c r="C3" s="62"/>
      <c r="D3" s="58" t="s">
        <v>46</v>
      </c>
      <c r="E3" s="57" t="s">
        <v>45</v>
      </c>
      <c r="F3" s="56" t="s">
        <v>44</v>
      </c>
      <c r="G3" s="67"/>
      <c r="H3" s="69"/>
    </row>
    <row r="4" spans="1:8" ht="21" customHeight="1" thickBot="1" x14ac:dyDescent="0.5">
      <c r="A4" s="71" t="s">
        <v>43</v>
      </c>
      <c r="B4" s="72"/>
      <c r="C4" s="55">
        <f>SUM(C14+C26+C32+C35+C41)</f>
        <v>8156</v>
      </c>
      <c r="D4" s="54">
        <f>D14+D26+D32+D35+D41</f>
        <v>16068</v>
      </c>
      <c r="E4" s="53">
        <f>E14+E26+E32+E35+E41</f>
        <v>7574</v>
      </c>
      <c r="F4" s="52">
        <f>F14+F26+F32+F35+F41</f>
        <v>8494</v>
      </c>
      <c r="G4" s="51">
        <f>G14+G26+G32+G35+G41</f>
        <v>6719</v>
      </c>
      <c r="H4" s="50">
        <f t="shared" ref="H4:H41" si="0">G4/D4</f>
        <v>0.41816031864575554</v>
      </c>
    </row>
    <row r="5" spans="1:8" ht="16.5" customHeight="1" thickTop="1" x14ac:dyDescent="0.45">
      <c r="A5" s="73" t="s">
        <v>42</v>
      </c>
      <c r="B5" s="49" t="s">
        <v>41</v>
      </c>
      <c r="C5" s="48">
        <v>240</v>
      </c>
      <c r="D5" s="41">
        <f t="shared" ref="D5:D13" si="1">SUM(E5+F5)</f>
        <v>397</v>
      </c>
      <c r="E5" s="47">
        <v>172</v>
      </c>
      <c r="F5" s="46">
        <v>225</v>
      </c>
      <c r="G5" s="45">
        <v>151</v>
      </c>
      <c r="H5" s="44">
        <f t="shared" si="0"/>
        <v>0.38035264483627201</v>
      </c>
    </row>
    <row r="6" spans="1:8" ht="16.5" customHeight="1" x14ac:dyDescent="0.45">
      <c r="A6" s="74"/>
      <c r="B6" s="21" t="s">
        <v>40</v>
      </c>
      <c r="C6" s="35">
        <v>208</v>
      </c>
      <c r="D6" s="41">
        <f t="shared" si="1"/>
        <v>307</v>
      </c>
      <c r="E6" s="43">
        <v>140</v>
      </c>
      <c r="F6" s="22">
        <v>167</v>
      </c>
      <c r="G6" s="18">
        <v>133</v>
      </c>
      <c r="H6" s="17">
        <f t="shared" si="0"/>
        <v>0.43322475570032576</v>
      </c>
    </row>
    <row r="7" spans="1:8" ht="16.5" customHeight="1" x14ac:dyDescent="0.45">
      <c r="A7" s="74"/>
      <c r="B7" s="21" t="s">
        <v>39</v>
      </c>
      <c r="C7" s="35">
        <v>196</v>
      </c>
      <c r="D7" s="41">
        <f t="shared" si="1"/>
        <v>349</v>
      </c>
      <c r="E7" s="43">
        <v>156</v>
      </c>
      <c r="F7" s="22">
        <v>193</v>
      </c>
      <c r="G7" s="18">
        <v>190</v>
      </c>
      <c r="H7" s="17">
        <f t="shared" si="0"/>
        <v>0.54441260744985676</v>
      </c>
    </row>
    <row r="8" spans="1:8" ht="16.5" customHeight="1" x14ac:dyDescent="0.45">
      <c r="A8" s="74"/>
      <c r="B8" s="21" t="s">
        <v>38</v>
      </c>
      <c r="C8" s="35">
        <v>180</v>
      </c>
      <c r="D8" s="41">
        <f t="shared" si="1"/>
        <v>333</v>
      </c>
      <c r="E8" s="43">
        <v>147</v>
      </c>
      <c r="F8" s="22">
        <v>186</v>
      </c>
      <c r="G8" s="18">
        <v>160</v>
      </c>
      <c r="H8" s="17">
        <f t="shared" si="0"/>
        <v>0.48048048048048048</v>
      </c>
    </row>
    <row r="9" spans="1:8" ht="16.5" customHeight="1" x14ac:dyDescent="0.45">
      <c r="A9" s="74"/>
      <c r="B9" s="21" t="s">
        <v>37</v>
      </c>
      <c r="C9" s="35">
        <v>143</v>
      </c>
      <c r="D9" s="41">
        <f t="shared" si="1"/>
        <v>260</v>
      </c>
      <c r="E9" s="43">
        <v>125</v>
      </c>
      <c r="F9" s="22">
        <v>135</v>
      </c>
      <c r="G9" s="18">
        <v>97</v>
      </c>
      <c r="H9" s="17">
        <f t="shared" si="0"/>
        <v>0.37307692307692308</v>
      </c>
    </row>
    <row r="10" spans="1:8" ht="16.5" customHeight="1" x14ac:dyDescent="0.45">
      <c r="A10" s="74"/>
      <c r="B10" s="21" t="s">
        <v>36</v>
      </c>
      <c r="C10" s="35">
        <v>421</v>
      </c>
      <c r="D10" s="41">
        <f t="shared" si="1"/>
        <v>734</v>
      </c>
      <c r="E10" s="43">
        <v>331</v>
      </c>
      <c r="F10" s="22">
        <v>403</v>
      </c>
      <c r="G10" s="18">
        <v>277</v>
      </c>
      <c r="H10" s="17">
        <f t="shared" si="0"/>
        <v>0.37738419618528612</v>
      </c>
    </row>
    <row r="11" spans="1:8" ht="16.5" customHeight="1" x14ac:dyDescent="0.45">
      <c r="A11" s="74"/>
      <c r="B11" s="21" t="s">
        <v>35</v>
      </c>
      <c r="C11" s="35">
        <v>195</v>
      </c>
      <c r="D11" s="41">
        <f t="shared" si="1"/>
        <v>435</v>
      </c>
      <c r="E11" s="43">
        <v>197</v>
      </c>
      <c r="F11" s="22">
        <v>238</v>
      </c>
      <c r="G11" s="18">
        <v>165</v>
      </c>
      <c r="H11" s="17">
        <f t="shared" si="0"/>
        <v>0.37931034482758619</v>
      </c>
    </row>
    <row r="12" spans="1:8" ht="16.5" customHeight="1" x14ac:dyDescent="0.45">
      <c r="A12" s="74"/>
      <c r="B12" s="21" t="s">
        <v>34</v>
      </c>
      <c r="C12" s="35">
        <v>415</v>
      </c>
      <c r="D12" s="41">
        <f t="shared" si="1"/>
        <v>840</v>
      </c>
      <c r="E12" s="43">
        <v>390</v>
      </c>
      <c r="F12" s="42">
        <v>450</v>
      </c>
      <c r="G12" s="18">
        <v>330</v>
      </c>
      <c r="H12" s="17">
        <f t="shared" si="0"/>
        <v>0.39285714285714285</v>
      </c>
    </row>
    <row r="13" spans="1:8" ht="16.5" customHeight="1" x14ac:dyDescent="0.45">
      <c r="A13" s="74"/>
      <c r="B13" s="16" t="s">
        <v>33</v>
      </c>
      <c r="C13" s="34">
        <v>153</v>
      </c>
      <c r="D13" s="41">
        <f t="shared" si="1"/>
        <v>314</v>
      </c>
      <c r="E13" s="40">
        <v>139</v>
      </c>
      <c r="F13" s="33">
        <v>175</v>
      </c>
      <c r="G13" s="12">
        <v>115</v>
      </c>
      <c r="H13" s="11">
        <f t="shared" si="0"/>
        <v>0.36624203821656048</v>
      </c>
    </row>
    <row r="14" spans="1:8" ht="21" customHeight="1" x14ac:dyDescent="0.45">
      <c r="A14" s="74"/>
      <c r="B14" s="10" t="s">
        <v>32</v>
      </c>
      <c r="C14" s="9">
        <v>2151</v>
      </c>
      <c r="D14" s="30">
        <f t="shared" ref="D14:D25" si="2">E14+F14</f>
        <v>3969</v>
      </c>
      <c r="E14" s="38">
        <v>1797</v>
      </c>
      <c r="F14" s="39">
        <v>2172</v>
      </c>
      <c r="G14" s="38">
        <v>1618</v>
      </c>
      <c r="H14" s="4">
        <f t="shared" si="0"/>
        <v>0.40765936004031245</v>
      </c>
    </row>
    <row r="15" spans="1:8" ht="16.5" customHeight="1" x14ac:dyDescent="0.45">
      <c r="A15" s="74" t="s">
        <v>31</v>
      </c>
      <c r="B15" s="27" t="s">
        <v>30</v>
      </c>
      <c r="C15" s="36">
        <v>1502</v>
      </c>
      <c r="D15" s="14">
        <f t="shared" si="2"/>
        <v>2931</v>
      </c>
      <c r="E15" s="24">
        <v>1406</v>
      </c>
      <c r="F15" s="32">
        <v>1525</v>
      </c>
      <c r="G15" s="24">
        <v>968</v>
      </c>
      <c r="H15" s="23">
        <f t="shared" si="0"/>
        <v>0.33026270897304671</v>
      </c>
    </row>
    <row r="16" spans="1:8" ht="16.5" customHeight="1" x14ac:dyDescent="0.45">
      <c r="A16" s="74"/>
      <c r="B16" s="21" t="s">
        <v>29</v>
      </c>
      <c r="C16" s="35">
        <v>243</v>
      </c>
      <c r="D16" s="14">
        <f t="shared" si="2"/>
        <v>533</v>
      </c>
      <c r="E16" s="18">
        <v>258</v>
      </c>
      <c r="F16" s="22">
        <v>275</v>
      </c>
      <c r="G16" s="18">
        <v>170</v>
      </c>
      <c r="H16" s="17">
        <f t="shared" si="0"/>
        <v>0.31894934333958724</v>
      </c>
    </row>
    <row r="17" spans="1:8" ht="16.5" customHeight="1" x14ac:dyDescent="0.45">
      <c r="A17" s="74"/>
      <c r="B17" s="21" t="s">
        <v>28</v>
      </c>
      <c r="C17" s="35">
        <v>279</v>
      </c>
      <c r="D17" s="14">
        <f t="shared" si="2"/>
        <v>480</v>
      </c>
      <c r="E17" s="18">
        <v>225</v>
      </c>
      <c r="F17" s="22">
        <v>255</v>
      </c>
      <c r="G17" s="18">
        <v>180</v>
      </c>
      <c r="H17" s="17">
        <f t="shared" si="0"/>
        <v>0.375</v>
      </c>
    </row>
    <row r="18" spans="1:8" ht="16.5" customHeight="1" x14ac:dyDescent="0.45">
      <c r="A18" s="74"/>
      <c r="B18" s="21" t="s">
        <v>27</v>
      </c>
      <c r="C18" s="35">
        <v>250</v>
      </c>
      <c r="D18" s="14">
        <f t="shared" si="2"/>
        <v>462</v>
      </c>
      <c r="E18" s="18">
        <v>216</v>
      </c>
      <c r="F18" s="22">
        <v>246</v>
      </c>
      <c r="G18" s="18">
        <v>192</v>
      </c>
      <c r="H18" s="17">
        <f t="shared" si="0"/>
        <v>0.41558441558441561</v>
      </c>
    </row>
    <row r="19" spans="1:8" ht="16.5" customHeight="1" x14ac:dyDescent="0.45">
      <c r="A19" s="74"/>
      <c r="B19" s="21" t="s">
        <v>26</v>
      </c>
      <c r="C19" s="35">
        <v>138</v>
      </c>
      <c r="D19" s="14">
        <f t="shared" si="2"/>
        <v>310</v>
      </c>
      <c r="E19" s="18">
        <v>139</v>
      </c>
      <c r="F19" s="22">
        <v>171</v>
      </c>
      <c r="G19" s="18">
        <v>87</v>
      </c>
      <c r="H19" s="17">
        <f t="shared" si="0"/>
        <v>0.28064516129032258</v>
      </c>
    </row>
    <row r="20" spans="1:8" ht="16.5" customHeight="1" x14ac:dyDescent="0.45">
      <c r="A20" s="74"/>
      <c r="B20" s="21" t="s">
        <v>25</v>
      </c>
      <c r="C20" s="35">
        <v>242</v>
      </c>
      <c r="D20" s="14">
        <f t="shared" si="2"/>
        <v>482</v>
      </c>
      <c r="E20" s="18">
        <v>226</v>
      </c>
      <c r="F20" s="22">
        <v>256</v>
      </c>
      <c r="G20" s="18">
        <v>218</v>
      </c>
      <c r="H20" s="17">
        <f t="shared" si="0"/>
        <v>0.45228215767634855</v>
      </c>
    </row>
    <row r="21" spans="1:8" ht="16.5" customHeight="1" x14ac:dyDescent="0.45">
      <c r="A21" s="74"/>
      <c r="B21" s="21" t="s">
        <v>24</v>
      </c>
      <c r="C21" s="35">
        <v>96</v>
      </c>
      <c r="D21" s="14">
        <f t="shared" si="2"/>
        <v>193</v>
      </c>
      <c r="E21" s="18">
        <v>81</v>
      </c>
      <c r="F21" s="22">
        <v>112</v>
      </c>
      <c r="G21" s="18">
        <v>87</v>
      </c>
      <c r="H21" s="17">
        <f t="shared" si="0"/>
        <v>0.45077720207253885</v>
      </c>
    </row>
    <row r="22" spans="1:8" ht="16.5" customHeight="1" x14ac:dyDescent="0.45">
      <c r="A22" s="74"/>
      <c r="B22" s="21" t="s">
        <v>23</v>
      </c>
      <c r="C22" s="35">
        <v>267</v>
      </c>
      <c r="D22" s="14">
        <f t="shared" si="2"/>
        <v>561</v>
      </c>
      <c r="E22" s="18">
        <v>274</v>
      </c>
      <c r="F22" s="22">
        <v>287</v>
      </c>
      <c r="G22" s="18">
        <v>251</v>
      </c>
      <c r="H22" s="17">
        <f t="shared" si="0"/>
        <v>0.44741532976827092</v>
      </c>
    </row>
    <row r="23" spans="1:8" ht="16.5" customHeight="1" x14ac:dyDescent="0.45">
      <c r="A23" s="74"/>
      <c r="B23" s="21" t="s">
        <v>22</v>
      </c>
      <c r="C23" s="35">
        <v>143</v>
      </c>
      <c r="D23" s="14">
        <f t="shared" si="2"/>
        <v>270</v>
      </c>
      <c r="E23" s="18">
        <v>127</v>
      </c>
      <c r="F23" s="22">
        <v>143</v>
      </c>
      <c r="G23" s="18">
        <v>149</v>
      </c>
      <c r="H23" s="17">
        <f t="shared" si="0"/>
        <v>0.55185185185185182</v>
      </c>
    </row>
    <row r="24" spans="1:8" ht="16.5" customHeight="1" x14ac:dyDescent="0.45">
      <c r="A24" s="74"/>
      <c r="B24" s="21" t="s">
        <v>21</v>
      </c>
      <c r="C24" s="35">
        <v>291</v>
      </c>
      <c r="D24" s="14">
        <f t="shared" si="2"/>
        <v>678</v>
      </c>
      <c r="E24" s="18">
        <v>321</v>
      </c>
      <c r="F24" s="22">
        <v>357</v>
      </c>
      <c r="G24" s="18">
        <v>253</v>
      </c>
      <c r="H24" s="17">
        <f t="shared" si="0"/>
        <v>0.37315634218289084</v>
      </c>
    </row>
    <row r="25" spans="1:8" ht="16.5" customHeight="1" x14ac:dyDescent="0.45">
      <c r="A25" s="74"/>
      <c r="B25" s="16" t="s">
        <v>20</v>
      </c>
      <c r="C25" s="34">
        <v>64</v>
      </c>
      <c r="D25" s="14">
        <f t="shared" si="2"/>
        <v>149</v>
      </c>
      <c r="E25" s="12">
        <v>71</v>
      </c>
      <c r="F25" s="33">
        <v>78</v>
      </c>
      <c r="G25" s="12">
        <v>63</v>
      </c>
      <c r="H25" s="11">
        <f t="shared" si="0"/>
        <v>0.42281879194630873</v>
      </c>
    </row>
    <row r="26" spans="1:8" ht="21" customHeight="1" x14ac:dyDescent="0.45">
      <c r="A26" s="74"/>
      <c r="B26" s="10" t="s">
        <v>19</v>
      </c>
      <c r="C26" s="9">
        <v>3515</v>
      </c>
      <c r="D26" s="37">
        <f>SUM(D15:D25)</f>
        <v>7049</v>
      </c>
      <c r="E26" s="5">
        <v>3344</v>
      </c>
      <c r="F26" s="29">
        <v>3705</v>
      </c>
      <c r="G26" s="5">
        <v>2618</v>
      </c>
      <c r="H26" s="4">
        <f t="shared" si="0"/>
        <v>0.37140019860973189</v>
      </c>
    </row>
    <row r="27" spans="1:8" ht="16.5" customHeight="1" x14ac:dyDescent="0.45">
      <c r="A27" s="74" t="s">
        <v>18</v>
      </c>
      <c r="B27" s="27" t="s">
        <v>17</v>
      </c>
      <c r="C27" s="36">
        <v>480</v>
      </c>
      <c r="D27" s="14">
        <f>E27+F27</f>
        <v>1040</v>
      </c>
      <c r="E27" s="24">
        <v>505</v>
      </c>
      <c r="F27" s="32">
        <v>535</v>
      </c>
      <c r="G27" s="24">
        <v>444</v>
      </c>
      <c r="H27" s="23">
        <f t="shared" si="0"/>
        <v>0.42692307692307691</v>
      </c>
    </row>
    <row r="28" spans="1:8" ht="16.5" customHeight="1" x14ac:dyDescent="0.45">
      <c r="A28" s="74"/>
      <c r="B28" s="21" t="s">
        <v>16</v>
      </c>
      <c r="C28" s="35">
        <v>110</v>
      </c>
      <c r="D28" s="14">
        <f>E28+F28</f>
        <v>224</v>
      </c>
      <c r="E28" s="18">
        <v>108</v>
      </c>
      <c r="F28" s="22">
        <v>116</v>
      </c>
      <c r="G28" s="18">
        <v>135</v>
      </c>
      <c r="H28" s="17">
        <f t="shared" si="0"/>
        <v>0.6026785714285714</v>
      </c>
    </row>
    <row r="29" spans="1:8" ht="16.5" customHeight="1" x14ac:dyDescent="0.45">
      <c r="A29" s="74"/>
      <c r="B29" s="21" t="s">
        <v>15</v>
      </c>
      <c r="C29" s="35">
        <v>85</v>
      </c>
      <c r="D29" s="14">
        <f>E29+F29</f>
        <v>187</v>
      </c>
      <c r="E29" s="18">
        <v>100</v>
      </c>
      <c r="F29" s="22">
        <v>87</v>
      </c>
      <c r="G29" s="18">
        <v>91</v>
      </c>
      <c r="H29" s="17">
        <f t="shared" si="0"/>
        <v>0.48663101604278075</v>
      </c>
    </row>
    <row r="30" spans="1:8" ht="16.5" customHeight="1" x14ac:dyDescent="0.45">
      <c r="A30" s="74"/>
      <c r="B30" s="21" t="s">
        <v>14</v>
      </c>
      <c r="C30" s="35">
        <v>22</v>
      </c>
      <c r="D30" s="14">
        <f>E30+F30</f>
        <v>52</v>
      </c>
      <c r="E30" s="18">
        <v>19</v>
      </c>
      <c r="F30" s="22">
        <v>33</v>
      </c>
      <c r="G30" s="18">
        <v>23</v>
      </c>
      <c r="H30" s="17">
        <f t="shared" si="0"/>
        <v>0.44230769230769229</v>
      </c>
    </row>
    <row r="31" spans="1:8" ht="16.5" customHeight="1" x14ac:dyDescent="0.45">
      <c r="A31" s="74"/>
      <c r="B31" s="16" t="s">
        <v>13</v>
      </c>
      <c r="C31" s="34">
        <v>20</v>
      </c>
      <c r="D31" s="14">
        <f>E31+F31</f>
        <v>39</v>
      </c>
      <c r="E31" s="12">
        <v>17</v>
      </c>
      <c r="F31" s="33">
        <v>22</v>
      </c>
      <c r="G31" s="12">
        <v>24</v>
      </c>
      <c r="H31" s="11">
        <f t="shared" si="0"/>
        <v>0.61538461538461542</v>
      </c>
    </row>
    <row r="32" spans="1:8" ht="21" customHeight="1" x14ac:dyDescent="0.45">
      <c r="A32" s="74"/>
      <c r="B32" s="10" t="s">
        <v>12</v>
      </c>
      <c r="C32" s="9">
        <v>717</v>
      </c>
      <c r="D32" s="30">
        <f>SUM(D27:D31)</f>
        <v>1542</v>
      </c>
      <c r="E32" s="5">
        <v>749</v>
      </c>
      <c r="F32" s="29">
        <v>793</v>
      </c>
      <c r="G32" s="5">
        <v>717</v>
      </c>
      <c r="H32" s="4">
        <f t="shared" si="0"/>
        <v>0.46498054474708173</v>
      </c>
    </row>
    <row r="33" spans="1:8" ht="16.5" customHeight="1" x14ac:dyDescent="0.45">
      <c r="A33" s="75" t="s">
        <v>11</v>
      </c>
      <c r="B33" s="27" t="s">
        <v>10</v>
      </c>
      <c r="C33" s="78">
        <v>203</v>
      </c>
      <c r="D33" s="79">
        <f t="shared" ref="D33:D40" si="3">E33+F33</f>
        <v>333</v>
      </c>
      <c r="E33" s="81">
        <v>161</v>
      </c>
      <c r="F33" s="82">
        <v>172</v>
      </c>
      <c r="G33" s="24">
        <v>177</v>
      </c>
      <c r="H33" s="17">
        <f t="shared" si="0"/>
        <v>0.53153153153153154</v>
      </c>
    </row>
    <row r="34" spans="1:8" ht="18.600000000000001" customHeight="1" x14ac:dyDescent="0.45">
      <c r="A34" s="76"/>
      <c r="B34" s="21" t="s">
        <v>9</v>
      </c>
      <c r="C34" s="77">
        <v>378</v>
      </c>
      <c r="D34" s="41">
        <f t="shared" si="3"/>
        <v>659</v>
      </c>
      <c r="E34" s="80">
        <v>336</v>
      </c>
      <c r="F34" s="33">
        <v>323</v>
      </c>
      <c r="G34" s="12">
        <v>296</v>
      </c>
      <c r="H34" s="31">
        <f t="shared" si="0"/>
        <v>0.44916540212443096</v>
      </c>
    </row>
    <row r="35" spans="1:8" ht="26.4" customHeight="1" x14ac:dyDescent="0.45">
      <c r="A35" s="73"/>
      <c r="B35" s="10" t="s">
        <v>8</v>
      </c>
      <c r="C35" s="9">
        <v>581</v>
      </c>
      <c r="D35" s="30">
        <f t="shared" si="3"/>
        <v>992</v>
      </c>
      <c r="E35" s="5">
        <v>497</v>
      </c>
      <c r="F35" s="29">
        <v>495</v>
      </c>
      <c r="G35" s="5">
        <v>473</v>
      </c>
      <c r="H35" s="28">
        <f t="shared" si="0"/>
        <v>0.47681451612903225</v>
      </c>
    </row>
    <row r="36" spans="1:8" ht="16.5" customHeight="1" x14ac:dyDescent="0.45">
      <c r="A36" s="75" t="s">
        <v>7</v>
      </c>
      <c r="B36" s="27" t="s">
        <v>6</v>
      </c>
      <c r="C36" s="26">
        <v>227</v>
      </c>
      <c r="D36" s="84">
        <f t="shared" si="3"/>
        <v>452</v>
      </c>
      <c r="E36" s="24">
        <v>220</v>
      </c>
      <c r="F36" s="25">
        <v>232</v>
      </c>
      <c r="G36" s="24">
        <v>230</v>
      </c>
      <c r="H36" s="23">
        <f t="shared" si="0"/>
        <v>0.50884955752212391</v>
      </c>
    </row>
    <row r="37" spans="1:8" ht="21" customHeight="1" x14ac:dyDescent="0.45">
      <c r="A37" s="76"/>
      <c r="B37" s="21" t="s">
        <v>5</v>
      </c>
      <c r="C37" s="20">
        <v>466</v>
      </c>
      <c r="D37" s="83">
        <f t="shared" si="3"/>
        <v>1153</v>
      </c>
      <c r="E37" s="18">
        <v>547</v>
      </c>
      <c r="F37" s="22">
        <v>606</v>
      </c>
      <c r="G37" s="18">
        <v>549</v>
      </c>
      <c r="H37" s="17">
        <f t="shared" si="0"/>
        <v>0.47614917606244578</v>
      </c>
    </row>
    <row r="38" spans="1:8" ht="16.5" customHeight="1" x14ac:dyDescent="0.45">
      <c r="A38" s="76"/>
      <c r="B38" s="21" t="s">
        <v>4</v>
      </c>
      <c r="C38" s="20">
        <v>206</v>
      </c>
      <c r="D38" s="83">
        <f t="shared" si="3"/>
        <v>430</v>
      </c>
      <c r="E38" s="18">
        <v>204</v>
      </c>
      <c r="F38" s="19">
        <v>226</v>
      </c>
      <c r="G38" s="18">
        <v>207</v>
      </c>
      <c r="H38" s="17">
        <f t="shared" si="0"/>
        <v>0.4813953488372093</v>
      </c>
    </row>
    <row r="39" spans="1:8" ht="16.5" customHeight="1" x14ac:dyDescent="0.45">
      <c r="A39" s="76"/>
      <c r="B39" s="21" t="s">
        <v>3</v>
      </c>
      <c r="C39" s="20">
        <v>133</v>
      </c>
      <c r="D39" s="83">
        <f t="shared" si="3"/>
        <v>256</v>
      </c>
      <c r="E39" s="18">
        <v>119</v>
      </c>
      <c r="F39" s="19">
        <v>137</v>
      </c>
      <c r="G39" s="18">
        <v>135</v>
      </c>
      <c r="H39" s="17">
        <f t="shared" si="0"/>
        <v>0.52734375</v>
      </c>
    </row>
    <row r="40" spans="1:8" ht="16.5" customHeight="1" x14ac:dyDescent="0.45">
      <c r="A40" s="76"/>
      <c r="B40" s="16" t="s">
        <v>2</v>
      </c>
      <c r="C40" s="15">
        <v>160</v>
      </c>
      <c r="D40" s="41">
        <f t="shared" si="3"/>
        <v>225</v>
      </c>
      <c r="E40" s="12">
        <v>97</v>
      </c>
      <c r="F40" s="13">
        <v>128</v>
      </c>
      <c r="G40" s="12">
        <v>172</v>
      </c>
      <c r="H40" s="11">
        <f t="shared" si="0"/>
        <v>0.76444444444444448</v>
      </c>
    </row>
    <row r="41" spans="1:8" ht="16.5" customHeight="1" thickBot="1" x14ac:dyDescent="0.5">
      <c r="A41" s="73"/>
      <c r="B41" s="10" t="s">
        <v>1</v>
      </c>
      <c r="C41" s="9">
        <v>1192</v>
      </c>
      <c r="D41" s="8">
        <f>SUM(D36:D40)</f>
        <v>2516</v>
      </c>
      <c r="E41" s="7">
        <v>1187</v>
      </c>
      <c r="F41" s="6">
        <v>1329</v>
      </c>
      <c r="G41" s="5">
        <v>1293</v>
      </c>
      <c r="H41" s="4">
        <f t="shared" si="0"/>
        <v>0.51391096979332274</v>
      </c>
    </row>
    <row r="42" spans="1:8" ht="16.5" customHeight="1" x14ac:dyDescent="0.45">
      <c r="D42" s="2"/>
      <c r="E42" s="2"/>
      <c r="F42" s="2"/>
      <c r="H42" s="2" t="s">
        <v>0</v>
      </c>
    </row>
    <row r="43" spans="1:8" ht="16.5" customHeight="1" x14ac:dyDescent="0.45">
      <c r="A43" s="3"/>
      <c r="H43" s="2" t="s">
        <v>51</v>
      </c>
    </row>
    <row r="44" spans="1:8" ht="16.5" customHeight="1" x14ac:dyDescent="0.45">
      <c r="B44" s="70"/>
      <c r="C44" s="70"/>
      <c r="D44" s="70"/>
      <c r="E44" s="70"/>
      <c r="F44" s="70"/>
      <c r="G44" s="70"/>
      <c r="H44" s="70"/>
    </row>
    <row r="45" spans="1:8" ht="1.2" customHeight="1" x14ac:dyDescent="0.45"/>
    <row r="46" spans="1:8" ht="27" hidden="1" customHeight="1" x14ac:dyDescent="0.45"/>
  </sheetData>
  <mergeCells count="13">
    <mergeCell ref="B44:H44"/>
    <mergeCell ref="A4:B4"/>
    <mergeCell ref="A5:A14"/>
    <mergeCell ref="A15:A26"/>
    <mergeCell ref="A27:A32"/>
    <mergeCell ref="A33:A35"/>
    <mergeCell ref="A36:A41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勢力　あかり</dc:creator>
  <cp:lastModifiedBy>勢力　あかり</cp:lastModifiedBy>
  <cp:lastPrinted>2025-12-09T01:37:09Z</cp:lastPrinted>
  <dcterms:created xsi:type="dcterms:W3CDTF">2025-12-09T01:30:23Z</dcterms:created>
  <dcterms:modified xsi:type="dcterms:W3CDTF">2025-12-09T01:42:32Z</dcterms:modified>
</cp:coreProperties>
</file>