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6.10.244\01企画財政課\04企画経営室\行政情報\14統計調査\4.ホームページ\HPdata\103月別（更新）\r7nen\9月\"/>
    </mc:Choice>
  </mc:AlternateContent>
  <xr:revisionPtr revIDLastSave="0" documentId="13_ncr:1_{07A6F296-3C92-4BC9-822A-8E4F2A504D50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Sheet1" sheetId="4" r:id="rId1"/>
  </sheets>
  <definedNames>
    <definedName name="_xlnm.Print_Area" localSheetId="0">Sheet1!$A$1:$H$46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4" l="1"/>
  <c r="D41" i="4"/>
  <c r="D35" i="4"/>
  <c r="D32" i="4"/>
  <c r="D8" i="4"/>
  <c r="D26" i="4"/>
  <c r="D27" i="4"/>
  <c r="D28" i="4"/>
  <c r="D29" i="4"/>
  <c r="D30" i="4"/>
  <c r="D31" i="4"/>
  <c r="D33" i="4"/>
  <c r="D34" i="4"/>
  <c r="D36" i="4"/>
  <c r="H36" i="4" s="1"/>
  <c r="H33" i="4"/>
  <c r="D40" i="4"/>
  <c r="H40" i="4" s="1"/>
  <c r="D39" i="4"/>
  <c r="H39" i="4" s="1"/>
  <c r="D38" i="4"/>
  <c r="H38" i="4" s="1"/>
  <c r="D37" i="4"/>
  <c r="H37" i="4" s="1"/>
  <c r="H30" i="4"/>
  <c r="H29" i="4"/>
  <c r="H28" i="4"/>
  <c r="H27" i="4"/>
  <c r="F4" i="4"/>
  <c r="E4" i="4"/>
  <c r="C4" i="4"/>
  <c r="D25" i="4"/>
  <c r="H25" i="4" s="1"/>
  <c r="D24" i="4"/>
  <c r="H24" i="4" s="1"/>
  <c r="D23" i="4"/>
  <c r="H23" i="4" s="1"/>
  <c r="D22" i="4"/>
  <c r="H22" i="4" s="1"/>
  <c r="D21" i="4"/>
  <c r="H21" i="4" s="1"/>
  <c r="D20" i="4"/>
  <c r="H20" i="4" s="1"/>
  <c r="D19" i="4"/>
  <c r="H19" i="4" s="1"/>
  <c r="D18" i="4"/>
  <c r="H18" i="4" s="1"/>
  <c r="D17" i="4"/>
  <c r="H17" i="4" s="1"/>
  <c r="D16" i="4"/>
  <c r="H16" i="4" s="1"/>
  <c r="D15" i="4"/>
  <c r="H15" i="4" s="1"/>
  <c r="D14" i="4"/>
  <c r="D13" i="4"/>
  <c r="H13" i="4" s="1"/>
  <c r="D12" i="4"/>
  <c r="H12" i="4" s="1"/>
  <c r="D11" i="4"/>
  <c r="H11" i="4" s="1"/>
  <c r="D10" i="4"/>
  <c r="H10" i="4" s="1"/>
  <c r="D9" i="4"/>
  <c r="H9" i="4" s="1"/>
  <c r="H8" i="4"/>
  <c r="D7" i="4"/>
  <c r="H7" i="4" s="1"/>
  <c r="D6" i="4"/>
  <c r="H6" i="4" s="1"/>
  <c r="D5" i="4"/>
  <c r="H5" i="4" s="1"/>
  <c r="G4" i="4"/>
  <c r="H35" i="4" l="1"/>
  <c r="H14" i="4"/>
  <c r="H26" i="4"/>
  <c r="H41" i="4"/>
  <c r="H32" i="4"/>
  <c r="H31" i="4"/>
  <c r="D4" i="4" l="1"/>
  <c r="H4" i="4" s="1"/>
</calcChain>
</file>

<file path=xl/sharedStrings.xml><?xml version="1.0" encoding="utf-8"?>
<sst xmlns="http://schemas.openxmlformats.org/spreadsheetml/2006/main" count="53" uniqueCount="53">
  <si>
    <t>世帯数</t>
    <rPh sb="0" eb="1">
      <t>ヨ</t>
    </rPh>
    <rPh sb="1" eb="2">
      <t>オビ</t>
    </rPh>
    <rPh sb="2" eb="3">
      <t>カズ</t>
    </rPh>
    <phoneticPr fontId="2"/>
  </si>
  <si>
    <t>人　　口</t>
    <rPh sb="0" eb="1">
      <t>ヒト</t>
    </rPh>
    <rPh sb="3" eb="4">
      <t>クチ</t>
    </rPh>
    <phoneticPr fontId="2"/>
  </si>
  <si>
    <t>高齢化率</t>
    <rPh sb="0" eb="3">
      <t>コウレイカ</t>
    </rPh>
    <rPh sb="3" eb="4">
      <t>リツ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</si>
  <si>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</si>
  <si>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</si>
  <si>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</si>
  <si>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   合   計</t>
    <rPh sb="0" eb="1">
      <t>ソウ</t>
    </rPh>
    <rPh sb="4" eb="5">
      <t>ゴウ</t>
    </rPh>
    <rPh sb="8" eb="9">
      <t>ケイ</t>
    </rPh>
    <phoneticPr fontId="2"/>
  </si>
  <si>
    <t>鳥  羽  地  区</t>
    <rPh sb="0" eb="4">
      <t>トバ</t>
    </rPh>
    <rPh sb="6" eb="10">
      <t>チク</t>
    </rPh>
    <phoneticPr fontId="2"/>
  </si>
  <si>
    <t>鳥羽一丁目</t>
    <rPh sb="0" eb="2">
      <t>トバ</t>
    </rPh>
    <rPh sb="2" eb="5">
      <t>１チョウメ</t>
    </rPh>
    <phoneticPr fontId="2"/>
  </si>
  <si>
    <t>鳥羽二丁目</t>
    <rPh sb="0" eb="2">
      <t>トバ</t>
    </rPh>
    <rPh sb="2" eb="3">
      <t>２</t>
    </rPh>
    <rPh sb="3" eb="5">
      <t>１チョウメ</t>
    </rPh>
    <phoneticPr fontId="2"/>
  </si>
  <si>
    <t>鳥羽三丁目</t>
    <rPh sb="0" eb="2">
      <t>トバ</t>
    </rPh>
    <rPh sb="2" eb="3">
      <t>３</t>
    </rPh>
    <rPh sb="3" eb="5">
      <t>１チョウメ</t>
    </rPh>
    <phoneticPr fontId="2"/>
  </si>
  <si>
    <t>鳥羽四丁目</t>
    <rPh sb="0" eb="2">
      <t>トバ</t>
    </rPh>
    <rPh sb="2" eb="3">
      <t>４</t>
    </rPh>
    <rPh sb="3" eb="5">
      <t>１チョウメ</t>
    </rPh>
    <phoneticPr fontId="2"/>
  </si>
  <si>
    <t>鳥羽五丁目</t>
    <rPh sb="0" eb="2">
      <t>トバ</t>
    </rPh>
    <rPh sb="2" eb="3">
      <t>５</t>
    </rPh>
    <rPh sb="3" eb="5">
      <t>１チョウメ</t>
    </rPh>
    <phoneticPr fontId="2"/>
  </si>
  <si>
    <t>小浜町</t>
    <rPh sb="0" eb="2">
      <t>オハマ</t>
    </rPh>
    <rPh sb="2" eb="3">
      <t>マチ</t>
    </rPh>
    <phoneticPr fontId="2"/>
  </si>
  <si>
    <t>堅神町</t>
    <rPh sb="0" eb="1">
      <t>カタ</t>
    </rPh>
    <rPh sb="1" eb="2">
      <t>カミ</t>
    </rPh>
    <rPh sb="2" eb="3">
      <t>マチ</t>
    </rPh>
    <phoneticPr fontId="2"/>
  </si>
  <si>
    <t>池上町</t>
    <rPh sb="0" eb="1">
      <t>イケ</t>
    </rPh>
    <rPh sb="1" eb="2">
      <t>ウエ</t>
    </rPh>
    <rPh sb="2" eb="3">
      <t>マチ</t>
    </rPh>
    <phoneticPr fontId="2"/>
  </si>
  <si>
    <t>屋内町</t>
    <rPh sb="0" eb="1">
      <t>ヤ</t>
    </rPh>
    <rPh sb="1" eb="2">
      <t>ヤナイ</t>
    </rPh>
    <rPh sb="2" eb="3">
      <t>マチ</t>
    </rPh>
    <phoneticPr fontId="2"/>
  </si>
  <si>
    <t>鳥羽地区計</t>
    <rPh sb="0" eb="2">
      <t>トバ</t>
    </rPh>
    <rPh sb="2" eb="4">
      <t>チク</t>
    </rPh>
    <rPh sb="4" eb="5">
      <t>ケイ</t>
    </rPh>
    <phoneticPr fontId="2"/>
  </si>
  <si>
    <t>加  茂  地  区</t>
    <rPh sb="0" eb="4">
      <t>カモ</t>
    </rPh>
    <rPh sb="6" eb="10">
      <t>チク</t>
    </rPh>
    <phoneticPr fontId="2"/>
  </si>
  <si>
    <t>安楽島町</t>
    <rPh sb="0" eb="1">
      <t>アン</t>
    </rPh>
    <rPh sb="1" eb="2">
      <t>ラク</t>
    </rPh>
    <rPh sb="2" eb="3">
      <t>シマ</t>
    </rPh>
    <rPh sb="3" eb="4">
      <t>マチ</t>
    </rPh>
    <phoneticPr fontId="2"/>
  </si>
  <si>
    <t>高丘町</t>
    <rPh sb="0" eb="1">
      <t>タカ</t>
    </rPh>
    <rPh sb="1" eb="2">
      <t>オカ</t>
    </rPh>
    <rPh sb="2" eb="3">
      <t>マチ</t>
    </rPh>
    <phoneticPr fontId="2"/>
  </si>
  <si>
    <t>大明東町</t>
    <rPh sb="0" eb="1">
      <t>オオキ</t>
    </rPh>
    <rPh sb="1" eb="2">
      <t>メイ</t>
    </rPh>
    <rPh sb="2" eb="3">
      <t>ヒガシ</t>
    </rPh>
    <rPh sb="3" eb="4">
      <t>マチ</t>
    </rPh>
    <phoneticPr fontId="2"/>
  </si>
  <si>
    <t>大明西町</t>
    <rPh sb="0" eb="1">
      <t>オオキ</t>
    </rPh>
    <rPh sb="1" eb="2">
      <t>メイ</t>
    </rPh>
    <rPh sb="2" eb="3">
      <t>ニシ</t>
    </rPh>
    <rPh sb="3" eb="4">
      <t>マチ</t>
    </rPh>
    <phoneticPr fontId="2"/>
  </si>
  <si>
    <t>幸丘</t>
    <rPh sb="0" eb="1">
      <t>サチ</t>
    </rPh>
    <rPh sb="1" eb="2">
      <t>オカ</t>
    </rPh>
    <phoneticPr fontId="2"/>
  </si>
  <si>
    <t>船津町</t>
    <rPh sb="0" eb="1">
      <t>フネ</t>
    </rPh>
    <rPh sb="1" eb="2">
      <t>ツ</t>
    </rPh>
    <rPh sb="2" eb="3">
      <t>マチ</t>
    </rPh>
    <phoneticPr fontId="2"/>
  </si>
  <si>
    <t>若杉町</t>
    <rPh sb="0" eb="1">
      <t>ワカ</t>
    </rPh>
    <rPh sb="1" eb="2">
      <t>スギ</t>
    </rPh>
    <rPh sb="2" eb="3">
      <t>マチ</t>
    </rPh>
    <phoneticPr fontId="2"/>
  </si>
  <si>
    <t>岩倉町</t>
    <rPh sb="0" eb="1">
      <t>イワ</t>
    </rPh>
    <rPh sb="1" eb="2">
      <t>クラ</t>
    </rPh>
    <rPh sb="2" eb="3">
      <t>マチ</t>
    </rPh>
    <phoneticPr fontId="2"/>
  </si>
  <si>
    <t>河内町</t>
    <rPh sb="0" eb="1">
      <t>カワ</t>
    </rPh>
    <rPh sb="1" eb="2">
      <t>ウチ</t>
    </rPh>
    <rPh sb="2" eb="3">
      <t>マチ</t>
    </rPh>
    <phoneticPr fontId="2"/>
  </si>
  <si>
    <t>松尾町</t>
    <rPh sb="0" eb="2">
      <t>マツオ</t>
    </rPh>
    <rPh sb="2" eb="3">
      <t>マチ</t>
    </rPh>
    <phoneticPr fontId="2"/>
  </si>
  <si>
    <t>白木町</t>
    <rPh sb="0" eb="2">
      <t>シラキ</t>
    </rPh>
    <rPh sb="2" eb="3">
      <t>マチ</t>
    </rPh>
    <phoneticPr fontId="2"/>
  </si>
  <si>
    <t>加茂地区計</t>
    <rPh sb="0" eb="2">
      <t>カモ</t>
    </rPh>
    <rPh sb="2" eb="4">
      <t>チク</t>
    </rPh>
    <rPh sb="4" eb="5">
      <t>ケイ</t>
    </rPh>
    <phoneticPr fontId="2"/>
  </si>
  <si>
    <t>長岡地区</t>
    <rPh sb="0" eb="2">
      <t>ナガオカ</t>
    </rPh>
    <rPh sb="2" eb="4">
      <t>チク</t>
    </rPh>
    <phoneticPr fontId="2"/>
  </si>
  <si>
    <t>相差町</t>
    <rPh sb="0" eb="1">
      <t>ソウ</t>
    </rPh>
    <rPh sb="1" eb="2">
      <t>サ</t>
    </rPh>
    <rPh sb="2" eb="3">
      <t>マチ</t>
    </rPh>
    <phoneticPr fontId="2"/>
  </si>
  <si>
    <t>国崎町</t>
    <rPh sb="0" eb="1">
      <t>クニ</t>
    </rPh>
    <rPh sb="1" eb="2">
      <t>サキ</t>
    </rPh>
    <rPh sb="2" eb="3">
      <t>マチ</t>
    </rPh>
    <phoneticPr fontId="2"/>
  </si>
  <si>
    <t>畔蛸町</t>
    <rPh sb="0" eb="1">
      <t>アゼ</t>
    </rPh>
    <rPh sb="1" eb="2">
      <t>タコ</t>
    </rPh>
    <rPh sb="2" eb="3">
      <t>マチ</t>
    </rPh>
    <phoneticPr fontId="2"/>
  </si>
  <si>
    <t>千賀町</t>
    <rPh sb="0" eb="1">
      <t>セン</t>
    </rPh>
    <rPh sb="1" eb="2">
      <t>ガ</t>
    </rPh>
    <rPh sb="2" eb="3">
      <t>マチ</t>
    </rPh>
    <phoneticPr fontId="2"/>
  </si>
  <si>
    <t>堅子町</t>
    <rPh sb="0" eb="1">
      <t>カタ</t>
    </rPh>
    <rPh sb="1" eb="2">
      <t>コ</t>
    </rPh>
    <rPh sb="2" eb="3">
      <t>マチ</t>
    </rPh>
    <phoneticPr fontId="2"/>
  </si>
  <si>
    <t>長岡地区計</t>
    <rPh sb="0" eb="2">
      <t>ナガオカ</t>
    </rPh>
    <rPh sb="2" eb="4">
      <t>チク</t>
    </rPh>
    <rPh sb="4" eb="5">
      <t>ケイ</t>
    </rPh>
    <phoneticPr fontId="2"/>
  </si>
  <si>
    <t>鏡浦地区</t>
    <rPh sb="0" eb="1">
      <t>カガミ</t>
    </rPh>
    <rPh sb="1" eb="2">
      <t>ウラ</t>
    </rPh>
    <rPh sb="2" eb="4">
      <t>チク</t>
    </rPh>
    <phoneticPr fontId="2"/>
  </si>
  <si>
    <t>石鏡町</t>
    <rPh sb="0" eb="1">
      <t>イシ</t>
    </rPh>
    <rPh sb="1" eb="2">
      <t>カガミ</t>
    </rPh>
    <rPh sb="2" eb="3">
      <t>マチ</t>
    </rPh>
    <phoneticPr fontId="2"/>
  </si>
  <si>
    <t>浦村町</t>
    <rPh sb="0" eb="1">
      <t>ウラ</t>
    </rPh>
    <rPh sb="1" eb="2">
      <t>ムラ</t>
    </rPh>
    <rPh sb="2" eb="3">
      <t>マチ</t>
    </rPh>
    <phoneticPr fontId="2"/>
  </si>
  <si>
    <t>鏡浦地区計</t>
    <rPh sb="0" eb="1">
      <t>カガミ</t>
    </rPh>
    <rPh sb="1" eb="2">
      <t>ウラ</t>
    </rPh>
    <rPh sb="2" eb="4">
      <t>チク</t>
    </rPh>
    <rPh sb="4" eb="5">
      <t>ケイ</t>
    </rPh>
    <phoneticPr fontId="2"/>
  </si>
  <si>
    <t>離 島 地 区</t>
    <rPh sb="0" eb="3">
      <t>リトウ</t>
    </rPh>
    <rPh sb="4" eb="7">
      <t>チク</t>
    </rPh>
    <phoneticPr fontId="2"/>
  </si>
  <si>
    <t>桃取町</t>
    <rPh sb="0" eb="1">
      <t>モモ</t>
    </rPh>
    <rPh sb="1" eb="2">
      <t>ト</t>
    </rPh>
    <rPh sb="2" eb="3">
      <t>トリマチ</t>
    </rPh>
    <phoneticPr fontId="2"/>
  </si>
  <si>
    <t>答志町</t>
    <rPh sb="0" eb="1">
      <t>コタ</t>
    </rPh>
    <rPh sb="1" eb="2">
      <t>トウシ</t>
    </rPh>
    <rPh sb="2" eb="3">
      <t>マチ</t>
    </rPh>
    <phoneticPr fontId="2"/>
  </si>
  <si>
    <t>菅島町</t>
    <rPh sb="0" eb="1">
      <t>スガ</t>
    </rPh>
    <rPh sb="1" eb="2">
      <t>シマ</t>
    </rPh>
    <rPh sb="2" eb="3">
      <t>マチ</t>
    </rPh>
    <phoneticPr fontId="2"/>
  </si>
  <si>
    <t>神島町</t>
    <rPh sb="0" eb="1">
      <t>カミ</t>
    </rPh>
    <rPh sb="1" eb="2">
      <t>シマ</t>
    </rPh>
    <rPh sb="2" eb="3">
      <t>マチ</t>
    </rPh>
    <phoneticPr fontId="2"/>
  </si>
  <si>
    <t>坂手町</t>
    <rPh sb="0" eb="2">
      <t>サカテ</t>
    </rPh>
    <rPh sb="2" eb="3">
      <t>マチ</t>
    </rPh>
    <phoneticPr fontId="2"/>
  </si>
  <si>
    <t>離島地区計</t>
    <rPh sb="0" eb="2">
      <t>リトウ</t>
    </rPh>
    <rPh sb="2" eb="4">
      <t>チク</t>
    </rPh>
    <rPh sb="4" eb="5">
      <t>ケイ</t>
    </rPh>
    <phoneticPr fontId="2"/>
  </si>
  <si>
    <t>※平成24年7月9日から住民基本台帳制度が改正されたことにより、外国人を含む。</t>
    <rPh sb="1" eb="3">
      <t>ヘイセイ</t>
    </rPh>
    <rPh sb="5" eb="6">
      <t>ネン</t>
    </rPh>
    <rPh sb="7" eb="8">
      <t>ガツ</t>
    </rPh>
    <rPh sb="9" eb="10">
      <t>ニチ</t>
    </rPh>
    <rPh sb="12" eb="14">
      <t>ジュウミン</t>
    </rPh>
    <rPh sb="14" eb="16">
      <t>キホン</t>
    </rPh>
    <rPh sb="16" eb="18">
      <t>ダイチョウ</t>
    </rPh>
    <rPh sb="18" eb="20">
      <t>セイド</t>
    </rPh>
    <rPh sb="21" eb="23">
      <t>カイセイ</t>
    </rPh>
    <rPh sb="32" eb="34">
      <t>ガイコク</t>
    </rPh>
    <rPh sb="34" eb="35">
      <t>ジン</t>
    </rPh>
    <rPh sb="36" eb="37">
      <t>フク</t>
    </rPh>
    <phoneticPr fontId="2"/>
  </si>
  <si>
    <t>うち高齢者数
（65歳以上）</t>
    <rPh sb="2" eb="4">
      <t>コウレイ</t>
    </rPh>
    <rPh sb="4" eb="5">
      <t>シャ</t>
    </rPh>
    <rPh sb="5" eb="6">
      <t>スウ</t>
    </rPh>
    <rPh sb="10" eb="11">
      <t>サイ</t>
    </rPh>
    <rPh sb="11" eb="13">
      <t>イジョウ</t>
    </rPh>
    <phoneticPr fontId="2"/>
  </si>
  <si>
    <r>
      <t>鳥羽市地区別人口･高齢者数</t>
    </r>
    <r>
      <rPr>
        <b/>
        <sz val="13"/>
        <rFont val="ＭＳ Ｐゴシック"/>
        <family val="3"/>
        <charset val="128"/>
      </rPr>
      <t xml:space="preserve"> (令和7年9月末日現在)</t>
    </r>
    <rPh sb="0" eb="3">
      <t>トバシ</t>
    </rPh>
    <rPh sb="9" eb="11">
      <t>コウレイ</t>
    </rPh>
    <rPh sb="11" eb="12">
      <t>シャ</t>
    </rPh>
    <rPh sb="12" eb="13">
      <t>スウ</t>
    </rPh>
    <rPh sb="15" eb="16">
      <t>レイ</t>
    </rPh>
    <rPh sb="16" eb="17">
      <t>カズ</t>
    </rPh>
    <rPh sb="18" eb="19">
      <t>ネン</t>
    </rPh>
    <rPh sb="20" eb="21">
      <t>ガツ</t>
    </rPh>
    <rPh sb="21" eb="23">
      <t>マツジツ</t>
    </rPh>
    <rPh sb="23" eb="25">
      <t>ゲンザイ</t>
    </rPh>
    <phoneticPr fontId="2"/>
  </si>
  <si>
    <t>※令和7年8月12日から住民基本台帳制度が標準化されたことにより、様式を変更。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</si>
</sst>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indexed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5" fillId="0" borderId="0">
      <alignment vertical="center"/>
    </xf>
  </cellStyleXfs>
  <cellXfs count="81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8" fontId="8" fillId="0" borderId="4" xfId="3" applyFont="1" applyFill="1" applyBorder="1" applyAlignment="1">
      <alignment horizontal="right" vertical="center"/>
    </xf>
    <xf numFmtId="38" fontId="8" fillId="0" borderId="5" xfId="3" applyFont="1" applyFill="1" applyBorder="1" applyAlignment="1">
      <alignment horizontal="right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7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6" fontId="8" fillId="0" borderId="6" xfId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distributed" vertical="center"/>
    </xf>
    <xf numFmtId="38" fontId="6" fillId="0" borderId="10" xfId="3" applyFont="1" applyBorder="1" applyAlignment="1">
      <alignment horizontal="right" vertical="center"/>
    </xf>
    <xf numFmtId="38" fontId="6" fillId="0" borderId="11" xfId="3" applyFont="1" applyBorder="1" applyAlignment="1">
      <alignment horizontal="right" vertical="center"/>
    </xf>
    <xf numFmtId="38" fontId="6" fillId="0" borderId="12" xfId="3" applyFont="1" applyBorder="1" applyAlignment="1">
      <alignment horizontal="right" vertical="center"/>
    </xf>
    <xf numFmtId="176" fontId="6" fillId="0" borderId="9" xfId="1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distributed" vertical="center"/>
    </xf>
    <xf numFmtId="38" fontId="6" fillId="0" borderId="14" xfId="3" applyFont="1" applyBorder="1" applyAlignment="1">
      <alignment horizontal="right" vertical="center"/>
    </xf>
    <xf numFmtId="38" fontId="6" fillId="0" borderId="15" xfId="3" applyFont="1" applyBorder="1" applyAlignment="1">
      <alignment horizontal="right" vertical="center"/>
    </xf>
    <xf numFmtId="38" fontId="6" fillId="0" borderId="16" xfId="3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38" fontId="6" fillId="0" borderId="15" xfId="2" applyNumberFormat="1" applyFont="1" applyBorder="1" applyAlignment="1" applyProtection="1">
      <alignment horizontal="right" vertical="center"/>
    </xf>
    <xf numFmtId="0" fontId="6" fillId="0" borderId="17" xfId="0" applyFont="1" applyBorder="1" applyAlignment="1">
      <alignment horizontal="distributed" vertical="center"/>
    </xf>
    <xf numFmtId="38" fontId="6" fillId="0" borderId="18" xfId="3" applyFont="1" applyBorder="1" applyAlignment="1">
      <alignment horizontal="right" vertical="center"/>
    </xf>
    <xf numFmtId="38" fontId="6" fillId="0" borderId="19" xfId="3" applyFont="1" applyBorder="1" applyAlignment="1">
      <alignment horizontal="right" vertical="center"/>
    </xf>
    <xf numFmtId="38" fontId="6" fillId="0" borderId="20" xfId="3" applyFont="1" applyBorder="1" applyAlignment="1">
      <alignment horizontal="right" vertical="center"/>
    </xf>
    <xf numFmtId="176" fontId="6" fillId="0" borderId="17" xfId="1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distributed" vertical="center"/>
    </xf>
    <xf numFmtId="38" fontId="8" fillId="0" borderId="22" xfId="3" applyFont="1" applyFill="1" applyBorder="1" applyAlignment="1">
      <alignment horizontal="right" vertical="center"/>
    </xf>
    <xf numFmtId="38" fontId="8" fillId="0" borderId="23" xfId="3" applyFont="1" applyFill="1" applyBorder="1" applyAlignment="1">
      <alignment horizontal="right" vertical="center"/>
    </xf>
    <xf numFmtId="176" fontId="8" fillId="0" borderId="21" xfId="1" applyNumberFormat="1" applyFont="1" applyBorder="1" applyAlignment="1">
      <alignment horizontal="right" vertical="center"/>
    </xf>
    <xf numFmtId="0" fontId="6" fillId="0" borderId="25" xfId="0" applyFont="1" applyBorder="1" applyAlignment="1">
      <alignment horizontal="distributed" vertical="center"/>
    </xf>
    <xf numFmtId="38" fontId="6" fillId="0" borderId="26" xfId="3" applyFont="1" applyBorder="1" applyAlignment="1">
      <alignment horizontal="right" vertical="center"/>
    </xf>
    <xf numFmtId="38" fontId="6" fillId="0" borderId="27" xfId="3" applyFont="1" applyBorder="1" applyAlignment="1">
      <alignment horizontal="right" vertical="center"/>
    </xf>
    <xf numFmtId="38" fontId="6" fillId="0" borderId="28" xfId="3" applyFont="1" applyBorder="1" applyAlignment="1">
      <alignment horizontal="right" vertical="center"/>
    </xf>
    <xf numFmtId="176" fontId="6" fillId="0" borderId="25" xfId="1" applyNumberFormat="1" applyFont="1" applyBorder="1" applyAlignment="1">
      <alignment horizontal="right" vertical="center"/>
    </xf>
    <xf numFmtId="38" fontId="6" fillId="0" borderId="14" xfId="3" applyFont="1" applyFill="1" applyBorder="1" applyAlignment="1">
      <alignment horizontal="right" vertical="center"/>
    </xf>
    <xf numFmtId="38" fontId="6" fillId="0" borderId="15" xfId="3" applyFont="1" applyFill="1" applyBorder="1" applyAlignment="1">
      <alignment horizontal="right" vertical="center"/>
    </xf>
    <xf numFmtId="38" fontId="6" fillId="0" borderId="18" xfId="3" applyFont="1" applyFill="1" applyBorder="1" applyAlignment="1">
      <alignment horizontal="right" vertical="center"/>
    </xf>
    <xf numFmtId="38" fontId="6" fillId="0" borderId="26" xfId="3" applyFont="1" applyFill="1" applyBorder="1" applyAlignment="1">
      <alignment horizontal="right" vertical="center"/>
    </xf>
    <xf numFmtId="38" fontId="6" fillId="0" borderId="27" xfId="3" applyFont="1" applyFill="1" applyBorder="1" applyAlignment="1">
      <alignment horizontal="right" vertical="center"/>
    </xf>
    <xf numFmtId="38" fontId="6" fillId="0" borderId="19" xfId="3" applyFont="1" applyFill="1" applyBorder="1" applyAlignment="1">
      <alignment horizontal="right" vertical="center"/>
    </xf>
    <xf numFmtId="38" fontId="8" fillId="0" borderId="29" xfId="3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38" fontId="6" fillId="0" borderId="12" xfId="3" applyFont="1" applyFill="1" applyBorder="1" applyAlignment="1">
      <alignment horizontal="right" vertical="center"/>
    </xf>
    <xf numFmtId="38" fontId="6" fillId="0" borderId="16" xfId="3" applyFont="1" applyFill="1" applyBorder="1" applyAlignment="1">
      <alignment horizontal="right" vertical="center"/>
    </xf>
    <xf numFmtId="38" fontId="6" fillId="0" borderId="20" xfId="3" applyFont="1" applyFill="1" applyBorder="1" applyAlignment="1">
      <alignment horizontal="right" vertical="center"/>
    </xf>
    <xf numFmtId="38" fontId="8" fillId="0" borderId="24" xfId="3" applyFont="1" applyBorder="1" applyAlignment="1">
      <alignment horizontal="right" vertical="center"/>
    </xf>
    <xf numFmtId="38" fontId="6" fillId="0" borderId="34" xfId="3" applyFont="1" applyFill="1" applyBorder="1" applyAlignment="1">
      <alignment horizontal="right" vertical="center"/>
    </xf>
    <xf numFmtId="38" fontId="6" fillId="0" borderId="35" xfId="3" applyFont="1" applyFill="1" applyBorder="1" applyAlignment="1">
      <alignment horizontal="right" vertical="center"/>
    </xf>
    <xf numFmtId="38" fontId="8" fillId="0" borderId="34" xfId="3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38" fontId="8" fillId="0" borderId="36" xfId="3" applyFont="1" applyBorder="1" applyAlignment="1">
      <alignment horizontal="right" vertical="center"/>
    </xf>
    <xf numFmtId="38" fontId="8" fillId="0" borderId="35" xfId="3" applyFont="1" applyFill="1" applyBorder="1" applyAlignment="1">
      <alignment horizontal="right" vertical="center"/>
    </xf>
    <xf numFmtId="38" fontId="8" fillId="0" borderId="37" xfId="3" applyFont="1" applyFill="1" applyBorder="1" applyAlignment="1">
      <alignment horizontal="right" vertical="center"/>
    </xf>
    <xf numFmtId="38" fontId="8" fillId="0" borderId="38" xfId="3" applyFont="1" applyFill="1" applyBorder="1" applyAlignment="1">
      <alignment horizontal="right" vertical="center"/>
    </xf>
    <xf numFmtId="38" fontId="8" fillId="0" borderId="39" xfId="3" applyFont="1" applyFill="1" applyBorder="1" applyAlignment="1">
      <alignment horizontal="right" vertical="center"/>
    </xf>
    <xf numFmtId="0" fontId="6" fillId="0" borderId="0" xfId="0" applyFont="1" applyAlignment="1">
      <alignment vertical="center" textRotation="255"/>
    </xf>
    <xf numFmtId="176" fontId="6" fillId="0" borderId="40" xfId="1" applyNumberFormat="1" applyFont="1" applyBorder="1" applyAlignment="1">
      <alignment horizontal="right" vertical="center"/>
    </xf>
    <xf numFmtId="176" fontId="8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38" fontId="6" fillId="0" borderId="41" xfId="3" applyFont="1" applyBorder="1" applyAlignment="1">
      <alignment horizontal="right" vertical="center"/>
    </xf>
    <xf numFmtId="38" fontId="6" fillId="0" borderId="23" xfId="3" applyFont="1" applyBorder="1" applyAlignment="1">
      <alignment horizontal="right" vertical="center"/>
    </xf>
    <xf numFmtId="38" fontId="6" fillId="0" borderId="42" xfId="3" applyFont="1" applyBorder="1" applyAlignment="1">
      <alignment horizontal="right" vertical="center"/>
    </xf>
    <xf numFmtId="38" fontId="6" fillId="0" borderId="43" xfId="3" applyFont="1" applyBorder="1" applyAlignment="1">
      <alignment horizontal="right" vertical="center"/>
    </xf>
  </cellXfs>
  <cellStyles count="7">
    <cellStyle name="パーセント" xfId="1" builtinId="5"/>
    <cellStyle name="ハイパーリンク" xfId="2" builtinId="8"/>
    <cellStyle name="桁区切り" xfId="3" builtinId="6"/>
    <cellStyle name="桁区切り 2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6C7F0-CFA1-4FFB-BBFA-0D32DF4EC89E}">
  <dimension ref="A1:H46"/>
  <sheetViews>
    <sheetView showGridLines="0" tabSelected="1" topLeftCell="A18" zoomScaleNormal="100" workbookViewId="0">
      <selection activeCell="M36" sqref="M36"/>
    </sheetView>
  </sheetViews>
  <sheetFormatPr defaultColWidth="9" defaultRowHeight="18" customHeight="1" x14ac:dyDescent="0.2"/>
  <cols>
    <col min="1" max="1" width="4.44140625" style="50" customWidth="1"/>
    <col min="2" max="2" width="15.21875" style="50" customWidth="1"/>
    <col min="3" max="8" width="11.77734375" style="50" customWidth="1"/>
    <col min="9" max="16384" width="9" style="50"/>
  </cols>
  <sheetData>
    <row r="1" spans="1:8" ht="30" customHeight="1" thickBot="1" x14ac:dyDescent="0.25">
      <c r="A1" s="66" t="s">
        <v>51</v>
      </c>
      <c r="B1" s="66"/>
      <c r="C1" s="66"/>
      <c r="D1" s="66"/>
      <c r="E1" s="66"/>
      <c r="F1" s="66"/>
      <c r="G1" s="66"/>
      <c r="H1" s="66"/>
    </row>
    <row r="2" spans="1:8" ht="22.5" customHeight="1" x14ac:dyDescent="0.2">
      <c r="A2" s="67"/>
      <c r="B2" s="67"/>
      <c r="C2" s="69" t="s">
        <v>0</v>
      </c>
      <c r="D2" s="70" t="s">
        <v>1</v>
      </c>
      <c r="E2" s="71"/>
      <c r="F2" s="72"/>
      <c r="G2" s="73" t="s">
        <v>50</v>
      </c>
      <c r="H2" s="75" t="s">
        <v>2</v>
      </c>
    </row>
    <row r="3" spans="1:8" ht="22.5" customHeight="1" x14ac:dyDescent="0.2">
      <c r="A3" s="68"/>
      <c r="B3" s="68"/>
      <c r="C3" s="69"/>
      <c r="D3" s="2" t="s">
        <v>3</v>
      </c>
      <c r="E3" s="1" t="s">
        <v>4</v>
      </c>
      <c r="F3" s="3" t="s">
        <v>5</v>
      </c>
      <c r="G3" s="74"/>
      <c r="H3" s="76"/>
    </row>
    <row r="4" spans="1:8" ht="21" customHeight="1" thickBot="1" x14ac:dyDescent="0.25">
      <c r="A4" s="60" t="s">
        <v>6</v>
      </c>
      <c r="B4" s="61"/>
      <c r="C4" s="4">
        <f>SUM(C14+C26+C32+C35+C41)</f>
        <v>8130</v>
      </c>
      <c r="D4" s="5">
        <f>D14+D26+D32+D35+D41</f>
        <v>16083</v>
      </c>
      <c r="E4" s="6">
        <f>E14+E26+E32+E35+E41</f>
        <v>7579</v>
      </c>
      <c r="F4" s="7">
        <f>F14+F26+F32+F35+F41</f>
        <v>8504</v>
      </c>
      <c r="G4" s="8">
        <f>G14+G26+G32+G35+G41</f>
        <v>6720</v>
      </c>
      <c r="H4" s="9">
        <f>G4/D4</f>
        <v>0.41783249393769817</v>
      </c>
    </row>
    <row r="5" spans="1:8" ht="16.5" customHeight="1" thickTop="1" x14ac:dyDescent="0.2">
      <c r="A5" s="62" t="s">
        <v>7</v>
      </c>
      <c r="B5" s="10" t="s">
        <v>8</v>
      </c>
      <c r="C5" s="11">
        <v>241</v>
      </c>
      <c r="D5" s="48">
        <f>SUM(E5+F5)</f>
        <v>397</v>
      </c>
      <c r="E5" s="43">
        <v>172</v>
      </c>
      <c r="F5" s="12">
        <v>225</v>
      </c>
      <c r="G5" s="13">
        <v>152</v>
      </c>
      <c r="H5" s="14">
        <f>G5/D5</f>
        <v>0.38287153652392947</v>
      </c>
    </row>
    <row r="6" spans="1:8" ht="16.5" customHeight="1" x14ac:dyDescent="0.2">
      <c r="A6" s="63"/>
      <c r="B6" s="15" t="s">
        <v>9</v>
      </c>
      <c r="C6" s="16">
        <v>210</v>
      </c>
      <c r="D6" s="48">
        <f t="shared" ref="D6:D13" si="0">SUM(E6+F6)</f>
        <v>305</v>
      </c>
      <c r="E6" s="44">
        <v>137</v>
      </c>
      <c r="F6" s="17">
        <v>168</v>
      </c>
      <c r="G6" s="18">
        <v>130</v>
      </c>
      <c r="H6" s="19">
        <f t="shared" ref="H6:H41" si="1">G6/D6</f>
        <v>0.42622950819672129</v>
      </c>
    </row>
    <row r="7" spans="1:8" ht="16.5" customHeight="1" x14ac:dyDescent="0.2">
      <c r="A7" s="63"/>
      <c r="B7" s="15" t="s">
        <v>10</v>
      </c>
      <c r="C7" s="16">
        <v>201</v>
      </c>
      <c r="D7" s="48">
        <f t="shared" si="0"/>
        <v>360</v>
      </c>
      <c r="E7" s="44">
        <v>164</v>
      </c>
      <c r="F7" s="17">
        <v>196</v>
      </c>
      <c r="G7" s="18">
        <v>196</v>
      </c>
      <c r="H7" s="19">
        <f t="shared" si="1"/>
        <v>0.5444444444444444</v>
      </c>
    </row>
    <row r="8" spans="1:8" ht="16.5" customHeight="1" x14ac:dyDescent="0.2">
      <c r="A8" s="63"/>
      <c r="B8" s="15" t="s">
        <v>11</v>
      </c>
      <c r="C8" s="16">
        <v>180</v>
      </c>
      <c r="D8" s="48">
        <f>SUM(E8+F8)</f>
        <v>336</v>
      </c>
      <c r="E8" s="44">
        <v>147</v>
      </c>
      <c r="F8" s="17">
        <v>189</v>
      </c>
      <c r="G8" s="18">
        <v>163</v>
      </c>
      <c r="H8" s="19">
        <f t="shared" si="1"/>
        <v>0.48511904761904762</v>
      </c>
    </row>
    <row r="9" spans="1:8" ht="16.5" customHeight="1" x14ac:dyDescent="0.2">
      <c r="A9" s="63"/>
      <c r="B9" s="15" t="s">
        <v>12</v>
      </c>
      <c r="C9" s="16">
        <v>144</v>
      </c>
      <c r="D9" s="48">
        <f t="shared" si="0"/>
        <v>259</v>
      </c>
      <c r="E9" s="44">
        <v>124</v>
      </c>
      <c r="F9" s="17">
        <v>135</v>
      </c>
      <c r="G9" s="18">
        <v>97</v>
      </c>
      <c r="H9" s="19">
        <f t="shared" si="1"/>
        <v>0.37451737451737449</v>
      </c>
    </row>
    <row r="10" spans="1:8" ht="16.5" customHeight="1" x14ac:dyDescent="0.2">
      <c r="A10" s="63"/>
      <c r="B10" s="15" t="s">
        <v>13</v>
      </c>
      <c r="C10" s="16">
        <v>419</v>
      </c>
      <c r="D10" s="48">
        <f t="shared" si="0"/>
        <v>731</v>
      </c>
      <c r="E10" s="44">
        <v>334</v>
      </c>
      <c r="F10" s="17">
        <v>397</v>
      </c>
      <c r="G10" s="18">
        <v>276</v>
      </c>
      <c r="H10" s="19">
        <f t="shared" si="1"/>
        <v>0.37756497948016415</v>
      </c>
    </row>
    <row r="11" spans="1:8" ht="16.5" customHeight="1" x14ac:dyDescent="0.2">
      <c r="A11" s="63"/>
      <c r="B11" s="15" t="s">
        <v>14</v>
      </c>
      <c r="C11" s="16">
        <v>193</v>
      </c>
      <c r="D11" s="48">
        <f t="shared" si="0"/>
        <v>432</v>
      </c>
      <c r="E11" s="44">
        <v>195</v>
      </c>
      <c r="F11" s="17">
        <v>237</v>
      </c>
      <c r="G11" s="18">
        <v>165</v>
      </c>
      <c r="H11" s="19">
        <f t="shared" si="1"/>
        <v>0.38194444444444442</v>
      </c>
    </row>
    <row r="12" spans="1:8" ht="16.5" customHeight="1" x14ac:dyDescent="0.2">
      <c r="A12" s="63"/>
      <c r="B12" s="15" t="s">
        <v>15</v>
      </c>
      <c r="C12" s="16">
        <v>418</v>
      </c>
      <c r="D12" s="48">
        <f t="shared" si="0"/>
        <v>844</v>
      </c>
      <c r="E12" s="44">
        <v>393</v>
      </c>
      <c r="F12" s="20">
        <v>451</v>
      </c>
      <c r="G12" s="18">
        <v>333</v>
      </c>
      <c r="H12" s="19">
        <f t="shared" si="1"/>
        <v>0.39454976303317535</v>
      </c>
    </row>
    <row r="13" spans="1:8" ht="16.5" customHeight="1" x14ac:dyDescent="0.2">
      <c r="A13" s="63"/>
      <c r="B13" s="21" t="s">
        <v>16</v>
      </c>
      <c r="C13" s="22">
        <v>151</v>
      </c>
      <c r="D13" s="48">
        <f t="shared" si="0"/>
        <v>314</v>
      </c>
      <c r="E13" s="45">
        <v>137</v>
      </c>
      <c r="F13" s="23">
        <v>177</v>
      </c>
      <c r="G13" s="24">
        <v>115</v>
      </c>
      <c r="H13" s="25">
        <f t="shared" si="1"/>
        <v>0.36624203821656048</v>
      </c>
    </row>
    <row r="14" spans="1:8" ht="21" customHeight="1" x14ac:dyDescent="0.2">
      <c r="A14" s="63"/>
      <c r="B14" s="26" t="s">
        <v>17</v>
      </c>
      <c r="C14" s="27">
        <v>2157</v>
      </c>
      <c r="D14" s="49">
        <f t="shared" ref="D14:D40" si="2">E14+F14</f>
        <v>3978</v>
      </c>
      <c r="E14" s="46">
        <v>1803</v>
      </c>
      <c r="F14" s="51">
        <v>2175</v>
      </c>
      <c r="G14" s="46">
        <v>1627</v>
      </c>
      <c r="H14" s="29">
        <f>G14/D14</f>
        <v>0.40899949723479134</v>
      </c>
    </row>
    <row r="15" spans="1:8" ht="16.5" customHeight="1" x14ac:dyDescent="0.2">
      <c r="A15" s="63" t="s">
        <v>18</v>
      </c>
      <c r="B15" s="30" t="s">
        <v>19</v>
      </c>
      <c r="C15" s="31">
        <v>1497</v>
      </c>
      <c r="D15" s="47">
        <f t="shared" si="2"/>
        <v>2925</v>
      </c>
      <c r="E15" s="33">
        <v>1402</v>
      </c>
      <c r="F15" s="32">
        <v>1523</v>
      </c>
      <c r="G15" s="33">
        <v>960</v>
      </c>
      <c r="H15" s="34">
        <f t="shared" si="1"/>
        <v>0.3282051282051282</v>
      </c>
    </row>
    <row r="16" spans="1:8" ht="16.5" customHeight="1" x14ac:dyDescent="0.2">
      <c r="A16" s="63"/>
      <c r="B16" s="15" t="s">
        <v>20</v>
      </c>
      <c r="C16" s="16">
        <v>243</v>
      </c>
      <c r="D16" s="47">
        <f t="shared" si="2"/>
        <v>538</v>
      </c>
      <c r="E16" s="18">
        <v>259</v>
      </c>
      <c r="F16" s="17">
        <v>279</v>
      </c>
      <c r="G16" s="18">
        <v>170</v>
      </c>
      <c r="H16" s="19">
        <f t="shared" si="1"/>
        <v>0.31598513011152418</v>
      </c>
    </row>
    <row r="17" spans="1:8" ht="16.5" customHeight="1" x14ac:dyDescent="0.2">
      <c r="A17" s="63"/>
      <c r="B17" s="15" t="s">
        <v>21</v>
      </c>
      <c r="C17" s="16">
        <v>275</v>
      </c>
      <c r="D17" s="47">
        <f t="shared" si="2"/>
        <v>478</v>
      </c>
      <c r="E17" s="18">
        <v>224</v>
      </c>
      <c r="F17" s="17">
        <v>254</v>
      </c>
      <c r="G17" s="18">
        <v>178</v>
      </c>
      <c r="H17" s="19">
        <f t="shared" si="1"/>
        <v>0.3723849372384937</v>
      </c>
    </row>
    <row r="18" spans="1:8" ht="16.5" customHeight="1" x14ac:dyDescent="0.2">
      <c r="A18" s="63"/>
      <c r="B18" s="15" t="s">
        <v>22</v>
      </c>
      <c r="C18" s="16">
        <v>251</v>
      </c>
      <c r="D18" s="47">
        <f t="shared" si="2"/>
        <v>467</v>
      </c>
      <c r="E18" s="18">
        <v>220</v>
      </c>
      <c r="F18" s="17">
        <v>247</v>
      </c>
      <c r="G18" s="18">
        <v>196</v>
      </c>
      <c r="H18" s="19">
        <f t="shared" si="1"/>
        <v>0.41970021413276232</v>
      </c>
    </row>
    <row r="19" spans="1:8" ht="16.5" customHeight="1" x14ac:dyDescent="0.2">
      <c r="A19" s="63"/>
      <c r="B19" s="15" t="s">
        <v>23</v>
      </c>
      <c r="C19" s="16">
        <v>138</v>
      </c>
      <c r="D19" s="47">
        <f t="shared" si="2"/>
        <v>311</v>
      </c>
      <c r="E19" s="18">
        <v>139</v>
      </c>
      <c r="F19" s="17">
        <v>172</v>
      </c>
      <c r="G19" s="18">
        <v>87</v>
      </c>
      <c r="H19" s="19">
        <f t="shared" si="1"/>
        <v>0.27974276527331188</v>
      </c>
    </row>
    <row r="20" spans="1:8" ht="16.5" customHeight="1" x14ac:dyDescent="0.2">
      <c r="A20" s="63"/>
      <c r="B20" s="15" t="s">
        <v>24</v>
      </c>
      <c r="C20" s="16">
        <v>242</v>
      </c>
      <c r="D20" s="47">
        <f t="shared" si="2"/>
        <v>482</v>
      </c>
      <c r="E20" s="18">
        <v>225</v>
      </c>
      <c r="F20" s="17">
        <v>257</v>
      </c>
      <c r="G20" s="18">
        <v>219</v>
      </c>
      <c r="H20" s="19">
        <f t="shared" si="1"/>
        <v>0.45435684647302904</v>
      </c>
    </row>
    <row r="21" spans="1:8" ht="16.5" customHeight="1" x14ac:dyDescent="0.2">
      <c r="A21" s="63"/>
      <c r="B21" s="15" t="s">
        <v>25</v>
      </c>
      <c r="C21" s="16">
        <v>96</v>
      </c>
      <c r="D21" s="47">
        <f t="shared" si="2"/>
        <v>193</v>
      </c>
      <c r="E21" s="18">
        <v>81</v>
      </c>
      <c r="F21" s="17">
        <v>112</v>
      </c>
      <c r="G21" s="18">
        <v>87</v>
      </c>
      <c r="H21" s="19">
        <f t="shared" si="1"/>
        <v>0.45077720207253885</v>
      </c>
    </row>
    <row r="22" spans="1:8" ht="16.5" customHeight="1" x14ac:dyDescent="0.2">
      <c r="A22" s="63"/>
      <c r="B22" s="15" t="s">
        <v>26</v>
      </c>
      <c r="C22" s="16">
        <v>270</v>
      </c>
      <c r="D22" s="47">
        <f t="shared" si="2"/>
        <v>566</v>
      </c>
      <c r="E22" s="18">
        <v>275</v>
      </c>
      <c r="F22" s="17">
        <v>291</v>
      </c>
      <c r="G22" s="18">
        <v>252</v>
      </c>
      <c r="H22" s="19">
        <f t="shared" si="1"/>
        <v>0.44522968197879859</v>
      </c>
    </row>
    <row r="23" spans="1:8" ht="16.5" customHeight="1" x14ac:dyDescent="0.2">
      <c r="A23" s="63"/>
      <c r="B23" s="15" t="s">
        <v>27</v>
      </c>
      <c r="C23" s="16">
        <v>144</v>
      </c>
      <c r="D23" s="47">
        <f t="shared" si="2"/>
        <v>271</v>
      </c>
      <c r="E23" s="18">
        <v>126</v>
      </c>
      <c r="F23" s="17">
        <v>145</v>
      </c>
      <c r="G23" s="18">
        <v>150</v>
      </c>
      <c r="H23" s="19">
        <f t="shared" si="1"/>
        <v>0.55350553505535061</v>
      </c>
    </row>
    <row r="24" spans="1:8" ht="16.5" customHeight="1" x14ac:dyDescent="0.2">
      <c r="A24" s="63"/>
      <c r="B24" s="15" t="s">
        <v>28</v>
      </c>
      <c r="C24" s="16">
        <v>292</v>
      </c>
      <c r="D24" s="47">
        <f t="shared" si="2"/>
        <v>679</v>
      </c>
      <c r="E24" s="18">
        <v>322</v>
      </c>
      <c r="F24" s="17">
        <v>357</v>
      </c>
      <c r="G24" s="18">
        <v>255</v>
      </c>
      <c r="H24" s="19">
        <f t="shared" si="1"/>
        <v>0.37555228276877761</v>
      </c>
    </row>
    <row r="25" spans="1:8" ht="16.5" customHeight="1" x14ac:dyDescent="0.2">
      <c r="A25" s="63"/>
      <c r="B25" s="21" t="s">
        <v>29</v>
      </c>
      <c r="C25" s="22">
        <v>63</v>
      </c>
      <c r="D25" s="47">
        <f t="shared" si="2"/>
        <v>149</v>
      </c>
      <c r="E25" s="24">
        <v>71</v>
      </c>
      <c r="F25" s="23">
        <v>78</v>
      </c>
      <c r="G25" s="24">
        <v>60</v>
      </c>
      <c r="H25" s="25">
        <f t="shared" si="1"/>
        <v>0.40268456375838924</v>
      </c>
    </row>
    <row r="26" spans="1:8" ht="21" customHeight="1" x14ac:dyDescent="0.2">
      <c r="A26" s="63"/>
      <c r="B26" s="26" t="s">
        <v>30</v>
      </c>
      <c r="C26" s="27">
        <v>3511</v>
      </c>
      <c r="D26" s="52">
        <f>SUM(D15:D25)</f>
        <v>7059</v>
      </c>
      <c r="E26" s="53">
        <v>3344</v>
      </c>
      <c r="F26" s="28">
        <v>3715</v>
      </c>
      <c r="G26" s="53">
        <v>2614</v>
      </c>
      <c r="H26" s="29">
        <f>G26/D26</f>
        <v>0.37030740898144215</v>
      </c>
    </row>
    <row r="27" spans="1:8" ht="16.5" customHeight="1" x14ac:dyDescent="0.2">
      <c r="A27" s="63" t="s">
        <v>31</v>
      </c>
      <c r="B27" s="30" t="s">
        <v>32</v>
      </c>
      <c r="C27" s="31">
        <v>480</v>
      </c>
      <c r="D27" s="47">
        <f t="shared" si="2"/>
        <v>1042</v>
      </c>
      <c r="E27" s="33">
        <v>507</v>
      </c>
      <c r="F27" s="32">
        <v>535</v>
      </c>
      <c r="G27" s="33">
        <v>444</v>
      </c>
      <c r="H27" s="34">
        <f t="shared" si="1"/>
        <v>0.42610364683301344</v>
      </c>
    </row>
    <row r="28" spans="1:8" ht="16.5" customHeight="1" x14ac:dyDescent="0.2">
      <c r="A28" s="63"/>
      <c r="B28" s="15" t="s">
        <v>33</v>
      </c>
      <c r="C28" s="16">
        <v>110</v>
      </c>
      <c r="D28" s="47">
        <f t="shared" si="2"/>
        <v>227</v>
      </c>
      <c r="E28" s="18">
        <v>109</v>
      </c>
      <c r="F28" s="17">
        <v>118</v>
      </c>
      <c r="G28" s="18">
        <v>133</v>
      </c>
      <c r="H28" s="19">
        <f t="shared" si="1"/>
        <v>0.58590308370044053</v>
      </c>
    </row>
    <row r="29" spans="1:8" ht="16.5" customHeight="1" x14ac:dyDescent="0.2">
      <c r="A29" s="63"/>
      <c r="B29" s="15" t="s">
        <v>34</v>
      </c>
      <c r="C29" s="16">
        <v>86</v>
      </c>
      <c r="D29" s="47">
        <f t="shared" si="2"/>
        <v>188</v>
      </c>
      <c r="E29" s="18">
        <v>100</v>
      </c>
      <c r="F29" s="17">
        <v>88</v>
      </c>
      <c r="G29" s="18">
        <v>94</v>
      </c>
      <c r="H29" s="19">
        <f t="shared" si="1"/>
        <v>0.5</v>
      </c>
    </row>
    <row r="30" spans="1:8" ht="16.5" customHeight="1" x14ac:dyDescent="0.2">
      <c r="A30" s="63"/>
      <c r="B30" s="15" t="s">
        <v>35</v>
      </c>
      <c r="C30" s="16">
        <v>22</v>
      </c>
      <c r="D30" s="47">
        <f t="shared" si="2"/>
        <v>53</v>
      </c>
      <c r="E30" s="18">
        <v>19</v>
      </c>
      <c r="F30" s="17">
        <v>34</v>
      </c>
      <c r="G30" s="18">
        <v>24</v>
      </c>
      <c r="H30" s="19">
        <f t="shared" si="1"/>
        <v>0.45283018867924529</v>
      </c>
    </row>
    <row r="31" spans="1:8" ht="16.5" customHeight="1" x14ac:dyDescent="0.2">
      <c r="A31" s="63"/>
      <c r="B31" s="21" t="s">
        <v>36</v>
      </c>
      <c r="C31" s="22">
        <v>21</v>
      </c>
      <c r="D31" s="47">
        <f t="shared" si="2"/>
        <v>40</v>
      </c>
      <c r="E31" s="24">
        <v>17</v>
      </c>
      <c r="F31" s="23">
        <v>23</v>
      </c>
      <c r="G31" s="24">
        <v>25</v>
      </c>
      <c r="H31" s="25">
        <f t="shared" si="1"/>
        <v>0.625</v>
      </c>
    </row>
    <row r="32" spans="1:8" ht="21" customHeight="1" x14ac:dyDescent="0.2">
      <c r="A32" s="63"/>
      <c r="B32" s="26" t="s">
        <v>37</v>
      </c>
      <c r="C32" s="27">
        <v>719</v>
      </c>
      <c r="D32" s="49">
        <f>SUM(D27:D31)</f>
        <v>1550</v>
      </c>
      <c r="E32" s="53">
        <v>752</v>
      </c>
      <c r="F32" s="28">
        <v>798</v>
      </c>
      <c r="G32" s="53">
        <v>720</v>
      </c>
      <c r="H32" s="29">
        <f>G32/D32</f>
        <v>0.46451612903225808</v>
      </c>
    </row>
    <row r="33" spans="1:8" ht="16.5" customHeight="1" x14ac:dyDescent="0.2">
      <c r="A33" s="64" t="s">
        <v>38</v>
      </c>
      <c r="B33" s="30" t="s">
        <v>39</v>
      </c>
      <c r="C33" s="32">
        <v>203</v>
      </c>
      <c r="D33" s="47">
        <f t="shared" si="2"/>
        <v>334</v>
      </c>
      <c r="E33" s="79">
        <v>164</v>
      </c>
      <c r="F33" s="80">
        <v>170</v>
      </c>
      <c r="G33" s="33">
        <v>179</v>
      </c>
      <c r="H33" s="19">
        <f t="shared" si="1"/>
        <v>0.5359281437125748</v>
      </c>
    </row>
    <row r="34" spans="1:8" ht="18.600000000000001" customHeight="1" x14ac:dyDescent="0.2">
      <c r="A34" s="65"/>
      <c r="B34" s="15" t="s">
        <v>40</v>
      </c>
      <c r="C34" s="23">
        <v>362</v>
      </c>
      <c r="D34" s="47">
        <f t="shared" si="2"/>
        <v>647</v>
      </c>
      <c r="E34" s="77">
        <v>328</v>
      </c>
      <c r="F34" s="78">
        <v>319</v>
      </c>
      <c r="G34" s="24">
        <v>296</v>
      </c>
      <c r="H34" s="57">
        <f>G34/D34</f>
        <v>0.45749613601236477</v>
      </c>
    </row>
    <row r="35" spans="1:8" ht="26.4" customHeight="1" x14ac:dyDescent="0.2">
      <c r="A35" s="62"/>
      <c r="B35" s="26" t="s">
        <v>41</v>
      </c>
      <c r="C35" s="27">
        <v>565</v>
      </c>
      <c r="D35" s="49">
        <f>E35+F35</f>
        <v>981</v>
      </c>
      <c r="E35" s="53">
        <v>492</v>
      </c>
      <c r="F35" s="28">
        <v>489</v>
      </c>
      <c r="G35" s="53">
        <v>475</v>
      </c>
      <c r="H35" s="58">
        <f>G35/D35</f>
        <v>0.48419979612640163</v>
      </c>
    </row>
    <row r="36" spans="1:8" ht="16.5" customHeight="1" x14ac:dyDescent="0.2">
      <c r="A36" s="64" t="s">
        <v>42</v>
      </c>
      <c r="B36" s="30" t="s">
        <v>43</v>
      </c>
      <c r="C36" s="38">
        <v>217</v>
      </c>
      <c r="D36" s="47">
        <f t="shared" si="2"/>
        <v>439</v>
      </c>
      <c r="E36" s="33">
        <v>215</v>
      </c>
      <c r="F36" s="39">
        <v>224</v>
      </c>
      <c r="G36" s="33">
        <v>231</v>
      </c>
      <c r="H36" s="34">
        <f t="shared" si="1"/>
        <v>0.5261958997722096</v>
      </c>
    </row>
    <row r="37" spans="1:8" ht="21" customHeight="1" x14ac:dyDescent="0.2">
      <c r="A37" s="65"/>
      <c r="B37" s="15" t="s">
        <v>44</v>
      </c>
      <c r="C37" s="35">
        <v>463</v>
      </c>
      <c r="D37" s="47">
        <f t="shared" si="2"/>
        <v>1156</v>
      </c>
      <c r="E37" s="18">
        <v>548</v>
      </c>
      <c r="F37" s="17">
        <v>608</v>
      </c>
      <c r="G37" s="18">
        <v>541</v>
      </c>
      <c r="H37" s="19">
        <f t="shared" si="1"/>
        <v>0.4679930795847751</v>
      </c>
    </row>
    <row r="38" spans="1:8" ht="16.5" customHeight="1" x14ac:dyDescent="0.2">
      <c r="A38" s="65"/>
      <c r="B38" s="15" t="s">
        <v>45</v>
      </c>
      <c r="C38" s="35">
        <v>207</v>
      </c>
      <c r="D38" s="47">
        <f t="shared" si="2"/>
        <v>436</v>
      </c>
      <c r="E38" s="18">
        <v>209</v>
      </c>
      <c r="F38" s="36">
        <v>227</v>
      </c>
      <c r="G38" s="18">
        <v>209</v>
      </c>
      <c r="H38" s="19">
        <f t="shared" si="1"/>
        <v>0.47935779816513763</v>
      </c>
    </row>
    <row r="39" spans="1:8" ht="16.5" customHeight="1" x14ac:dyDescent="0.2">
      <c r="A39" s="65"/>
      <c r="B39" s="15" t="s">
        <v>46</v>
      </c>
      <c r="C39" s="35">
        <v>132</v>
      </c>
      <c r="D39" s="47">
        <f t="shared" si="2"/>
        <v>260</v>
      </c>
      <c r="E39" s="18">
        <v>120</v>
      </c>
      <c r="F39" s="36">
        <v>140</v>
      </c>
      <c r="G39" s="18">
        <v>135</v>
      </c>
      <c r="H39" s="19">
        <f t="shared" si="1"/>
        <v>0.51923076923076927</v>
      </c>
    </row>
    <row r="40" spans="1:8" ht="16.5" customHeight="1" x14ac:dyDescent="0.2">
      <c r="A40" s="65"/>
      <c r="B40" s="21" t="s">
        <v>47</v>
      </c>
      <c r="C40" s="37">
        <v>159</v>
      </c>
      <c r="D40" s="47">
        <f t="shared" si="2"/>
        <v>224</v>
      </c>
      <c r="E40" s="24">
        <v>96</v>
      </c>
      <c r="F40" s="40">
        <v>128</v>
      </c>
      <c r="G40" s="24">
        <v>168</v>
      </c>
      <c r="H40" s="25">
        <f t="shared" si="1"/>
        <v>0.75</v>
      </c>
    </row>
    <row r="41" spans="1:8" ht="16.5" customHeight="1" thickBot="1" x14ac:dyDescent="0.25">
      <c r="A41" s="62"/>
      <c r="B41" s="26" t="s">
        <v>48</v>
      </c>
      <c r="C41" s="27">
        <v>1178</v>
      </c>
      <c r="D41" s="54">
        <f>SUM(D36:D40)</f>
        <v>2515</v>
      </c>
      <c r="E41" s="55">
        <v>1188</v>
      </c>
      <c r="F41" s="41">
        <v>1327</v>
      </c>
      <c r="G41" s="53">
        <v>1284</v>
      </c>
      <c r="H41" s="29">
        <f t="shared" si="1"/>
        <v>0.51053677932405561</v>
      </c>
    </row>
    <row r="42" spans="1:8" ht="16.5" customHeight="1" x14ac:dyDescent="0.2">
      <c r="D42" s="42"/>
      <c r="E42" s="42"/>
      <c r="F42" s="42"/>
      <c r="H42" s="42" t="s">
        <v>49</v>
      </c>
    </row>
    <row r="43" spans="1:8" ht="16.5" customHeight="1" x14ac:dyDescent="0.2">
      <c r="A43" s="56"/>
      <c r="H43" s="42" t="s">
        <v>52</v>
      </c>
    </row>
    <row r="44" spans="1:8" ht="16.5" customHeight="1" x14ac:dyDescent="0.2">
      <c r="B44" s="59"/>
      <c r="C44" s="59"/>
      <c r="D44" s="59"/>
      <c r="E44" s="59"/>
      <c r="F44" s="59"/>
      <c r="G44" s="59"/>
      <c r="H44" s="59"/>
    </row>
    <row r="45" spans="1:8" ht="1.2" customHeight="1" x14ac:dyDescent="0.2"/>
    <row r="46" spans="1:8" ht="27" hidden="1" customHeight="1" x14ac:dyDescent="0.2"/>
  </sheetData>
  <mergeCells count="13">
    <mergeCell ref="A1:H1"/>
    <mergeCell ref="A2:B3"/>
    <mergeCell ref="C2:C3"/>
    <mergeCell ref="D2:F2"/>
    <mergeCell ref="G2:G3"/>
    <mergeCell ref="H2:H3"/>
    <mergeCell ref="B44:H44"/>
    <mergeCell ref="A4:B4"/>
    <mergeCell ref="A5:A14"/>
    <mergeCell ref="A15:A26"/>
    <mergeCell ref="A27:A32"/>
    <mergeCell ref="A33:A35"/>
    <mergeCell ref="A36:A41"/>
  </mergeCells>
  <phoneticPr fontId="2"/>
  <printOptions horizontalCentered="1"/>
  <pageMargins left="0.62992125984251968" right="0.59055118110236227" top="0.59055118110236227" bottom="0.47244094488188981" header="0.27559055118110237" footer="0.2362204724409449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h25031</dc:creator>
  <cp:lastModifiedBy>勢力　あかり</cp:lastModifiedBy>
  <cp:lastPrinted>2025-10-09T04:04:34Z</cp:lastPrinted>
  <dcterms:created xsi:type="dcterms:W3CDTF">1997-01-08T22:48:59Z</dcterms:created>
  <dcterms:modified xsi:type="dcterms:W3CDTF">2025-11-17T00:18:08Z</dcterms:modified>
</cp:coreProperties>
</file>