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8nen\"/>
    </mc:Choice>
  </mc:AlternateContent>
  <xr:revisionPtr revIDLastSave="0" documentId="8_{491C928A-E95D-4BA5-AB47-A95181AB566C}" xr6:coauthVersionLast="47" xr6:coauthVersionMax="47" xr10:uidLastSave="{00000000-0000-0000-0000-000000000000}"/>
  <bookViews>
    <workbookView xWindow="28680" yWindow="-120" windowWidth="19440" windowHeight="14880" xr2:uid="{46668AAD-821D-4D73-9C20-965B0EB954A9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/>
  <c r="F4" i="1"/>
  <c r="G4" i="1"/>
  <c r="D5" i="1"/>
  <c r="H5" i="1"/>
  <c r="D6" i="1"/>
  <c r="H6" i="1" s="1"/>
  <c r="D7" i="1"/>
  <c r="H7" i="1" s="1"/>
  <c r="D8" i="1"/>
  <c r="H8" i="1"/>
  <c r="D9" i="1"/>
  <c r="H9" i="1" s="1"/>
  <c r="D10" i="1"/>
  <c r="H10" i="1"/>
  <c r="D11" i="1"/>
  <c r="H11" i="1"/>
  <c r="D12" i="1"/>
  <c r="H12" i="1"/>
  <c r="D13" i="1"/>
  <c r="H13" i="1" s="1"/>
  <c r="D14" i="1"/>
  <c r="H14" i="1"/>
  <c r="D15" i="1"/>
  <c r="H15" i="1" s="1"/>
  <c r="D16" i="1"/>
  <c r="H16" i="1" s="1"/>
  <c r="D17" i="1"/>
  <c r="H17" i="1"/>
  <c r="D18" i="1"/>
  <c r="H18" i="1" s="1"/>
  <c r="D19" i="1"/>
  <c r="H19" i="1"/>
  <c r="D20" i="1"/>
  <c r="H20" i="1"/>
  <c r="D21" i="1"/>
  <c r="H21" i="1" s="1"/>
  <c r="D22" i="1"/>
  <c r="H22" i="1"/>
  <c r="D23" i="1"/>
  <c r="H23" i="1" s="1"/>
  <c r="D24" i="1"/>
  <c r="H24" i="1"/>
  <c r="D25" i="1"/>
  <c r="H25" i="1"/>
  <c r="D27" i="1"/>
  <c r="H27" i="1" s="1"/>
  <c r="D28" i="1"/>
  <c r="H28" i="1" s="1"/>
  <c r="D29" i="1"/>
  <c r="H29" i="1"/>
  <c r="D30" i="1"/>
  <c r="H30" i="1" s="1"/>
  <c r="D31" i="1"/>
  <c r="H31" i="1"/>
  <c r="D33" i="1"/>
  <c r="H33" i="1" s="1"/>
  <c r="D34" i="1"/>
  <c r="H34" i="1"/>
  <c r="D35" i="1"/>
  <c r="H35" i="1" s="1"/>
  <c r="D36" i="1"/>
  <c r="H36" i="1"/>
  <c r="D37" i="1"/>
  <c r="H37" i="1"/>
  <c r="D38" i="1"/>
  <c r="H38" i="1"/>
  <c r="D39" i="1"/>
  <c r="H39" i="1"/>
  <c r="D40" i="1"/>
  <c r="H40" i="1" s="1"/>
  <c r="D41" i="1" l="1"/>
  <c r="H41" i="1" s="1"/>
  <c r="D32" i="1"/>
  <c r="H32" i="1" s="1"/>
  <c r="D26" i="1"/>
  <c r="H26" i="1"/>
  <c r="D4" i="1" l="1"/>
  <c r="H4" i="1" s="1"/>
</calcChain>
</file>

<file path=xl/sharedStrings.xml><?xml version="1.0" encoding="utf-8"?>
<sst xmlns="http://schemas.openxmlformats.org/spreadsheetml/2006/main" count="53" uniqueCount="53">
  <si>
    <t xml:space="preserve">						※令和7年8月12日から住民基本台帳制度が標準化されたことにより、様式を変更。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</si>
  <si>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5"/>
  </si>
  <si>
    <t>離島地区計</t>
    <rPh sb="0" eb="2">
      <t>リトウ</t>
    </rPh>
    <rPh sb="2" eb="4">
      <t>チク</t>
    </rPh>
    <rPh sb="4" eb="5">
      <t>ケイ</t>
    </rPh>
    <phoneticPr fontId="5"/>
  </si>
  <si>
    <t>坂手町</t>
    <rPh sb="0" eb="2">
      <t>サカテ</t>
    </rPh>
    <rPh sb="2" eb="3">
      <t>マチ</t>
    </rPh>
    <phoneticPr fontId="5"/>
  </si>
  <si>
    <t>神島町</t>
    <rPh sb="0" eb="1">
      <t>カミ</t>
    </rPh>
    <rPh sb="1" eb="2">
      <t>シマ</t>
    </rPh>
    <rPh sb="2" eb="3">
      <t>マチ</t>
    </rPh>
    <phoneticPr fontId="5"/>
  </si>
  <si>
    <t>菅島町</t>
    <rPh sb="0" eb="1">
      <t>スガ</t>
    </rPh>
    <rPh sb="1" eb="2">
      <t>シマ</t>
    </rPh>
    <rPh sb="2" eb="3">
      <t>マチ</t>
    </rPh>
    <phoneticPr fontId="5"/>
  </si>
  <si>
    <t>答志町</t>
    <rPh sb="0" eb="1">
      <t>コタ</t>
    </rPh>
    <rPh sb="1" eb="2">
      <t>トウシ</t>
    </rPh>
    <rPh sb="2" eb="3">
      <t>マチ</t>
    </rPh>
    <phoneticPr fontId="5"/>
  </si>
  <si>
    <t>桃取町</t>
    <rPh sb="0" eb="1">
      <t>モモ</t>
    </rPh>
    <rPh sb="1" eb="2">
      <t>ト</t>
    </rPh>
    <rPh sb="2" eb="3">
      <t>トリマチ</t>
    </rPh>
    <phoneticPr fontId="5"/>
  </si>
  <si>
    <t>離 島 地 区</t>
    <rPh sb="0" eb="3">
      <t>リトウ</t>
    </rPh>
    <rPh sb="4" eb="7">
      <t>チク</t>
    </rPh>
    <phoneticPr fontId="5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</si>
  <si>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5"/>
  </si>
  <si>
    <t>浦村町</t>
    <rPh sb="0" eb="1">
      <t>ウラ</t>
    </rPh>
    <rPh sb="1" eb="2">
      <t>ムラ</t>
    </rPh>
    <rPh sb="2" eb="3">
      <t>マチ</t>
    </rPh>
    <phoneticPr fontId="5"/>
  </si>
  <si>
    <t>石鏡町</t>
    <rPh sb="0" eb="1">
      <t>イシ</t>
    </rPh>
    <rPh sb="1" eb="2">
      <t>カガミ</t>
    </rPh>
    <rPh sb="2" eb="3">
      <t>マチ</t>
    </rPh>
    <phoneticPr fontId="5"/>
  </si>
  <si>
    <t>鏡浦地区</t>
    <rPh sb="0" eb="1">
      <t>カガミ</t>
    </rPh>
    <rPh sb="1" eb="2">
      <t>ウラ</t>
    </rPh>
    <rPh sb="2" eb="4">
      <t>チク</t>
    </rPh>
    <phoneticPr fontId="5"/>
  </si>
  <si>
    <t>長岡地区計</t>
    <rPh sb="0" eb="2">
      <t>ナガオカ</t>
    </rPh>
    <rPh sb="2" eb="4">
      <t>チク</t>
    </rPh>
    <rPh sb="4" eb="5">
      <t>ケイ</t>
    </rPh>
    <phoneticPr fontId="5"/>
  </si>
  <si>
    <t>堅子町</t>
    <rPh sb="0" eb="1">
      <t>カタ</t>
    </rPh>
    <rPh sb="1" eb="2">
      <t>コ</t>
    </rPh>
    <rPh sb="2" eb="3">
      <t>マチ</t>
    </rPh>
    <phoneticPr fontId="5"/>
  </si>
  <si>
    <t>千賀町</t>
    <rPh sb="0" eb="1">
      <t>セン</t>
    </rPh>
    <rPh sb="1" eb="2">
      <t>ガ</t>
    </rPh>
    <rPh sb="2" eb="3">
      <t>マチ</t>
    </rPh>
    <phoneticPr fontId="5"/>
  </si>
  <si>
    <t>畔蛸町</t>
    <rPh sb="0" eb="1">
      <t>アゼ</t>
    </rPh>
    <rPh sb="1" eb="2">
      <t>タコ</t>
    </rPh>
    <rPh sb="2" eb="3">
      <t>マチ</t>
    </rPh>
    <phoneticPr fontId="5"/>
  </si>
  <si>
    <t>国崎町</t>
    <rPh sb="0" eb="1">
      <t>クニ</t>
    </rPh>
    <rPh sb="1" eb="2">
      <t>サキ</t>
    </rPh>
    <rPh sb="2" eb="3">
      <t>マチ</t>
    </rPh>
    <phoneticPr fontId="5"/>
  </si>
  <si>
    <t>相差町</t>
    <rPh sb="0" eb="1">
      <t>ソウ</t>
    </rPh>
    <rPh sb="1" eb="2">
      <t>サ</t>
    </rPh>
    <rPh sb="2" eb="3">
      <t>マチ</t>
    </rPh>
    <phoneticPr fontId="5"/>
  </si>
  <si>
    <t>長岡地区</t>
    <rPh sb="0" eb="2">
      <t>ナガオカ</t>
    </rPh>
    <rPh sb="2" eb="4">
      <t>チク</t>
    </rPh>
    <phoneticPr fontId="5"/>
  </si>
  <si>
    <t>加茂地区計</t>
    <rPh sb="0" eb="2">
      <t>カモ</t>
    </rPh>
    <rPh sb="2" eb="4">
      <t>チク</t>
    </rPh>
    <rPh sb="4" eb="5">
      <t>ケイ</t>
    </rPh>
    <phoneticPr fontId="5"/>
  </si>
  <si>
    <t>白木町</t>
    <rPh sb="0" eb="2">
      <t>シラキ</t>
    </rPh>
    <rPh sb="2" eb="3">
      <t>マチ</t>
    </rPh>
    <phoneticPr fontId="5"/>
  </si>
  <si>
    <t>松尾町</t>
    <rPh sb="0" eb="2">
      <t>マツオ</t>
    </rPh>
    <rPh sb="2" eb="3">
      <t>マチ</t>
    </rPh>
    <phoneticPr fontId="5"/>
  </si>
  <si>
    <t>河内町</t>
    <rPh sb="0" eb="1">
      <t>カワ</t>
    </rPh>
    <rPh sb="1" eb="2">
      <t>ウチ</t>
    </rPh>
    <rPh sb="2" eb="3">
      <t>マチ</t>
    </rPh>
    <phoneticPr fontId="5"/>
  </si>
  <si>
    <t>岩倉町</t>
    <rPh sb="0" eb="1">
      <t>イワ</t>
    </rPh>
    <rPh sb="1" eb="2">
      <t>クラ</t>
    </rPh>
    <rPh sb="2" eb="3">
      <t>マチ</t>
    </rPh>
    <phoneticPr fontId="5"/>
  </si>
  <si>
    <t>若杉町</t>
    <rPh sb="0" eb="1">
      <t>ワカ</t>
    </rPh>
    <rPh sb="1" eb="2">
      <t>スギ</t>
    </rPh>
    <rPh sb="2" eb="3">
      <t>マチ</t>
    </rPh>
    <phoneticPr fontId="5"/>
  </si>
  <si>
    <t>船津町</t>
    <rPh sb="0" eb="1">
      <t>フネ</t>
    </rPh>
    <rPh sb="1" eb="2">
      <t>ツ</t>
    </rPh>
    <rPh sb="2" eb="3">
      <t>マチ</t>
    </rPh>
    <phoneticPr fontId="5"/>
  </si>
  <si>
    <t>幸丘</t>
    <rPh sb="0" eb="1">
      <t>サチ</t>
    </rPh>
    <rPh sb="1" eb="2">
      <t>オカ</t>
    </rPh>
    <phoneticPr fontId="5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</si>
  <si>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5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</si>
  <si>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5"/>
  </si>
  <si>
    <t>高丘町</t>
    <rPh sb="0" eb="1">
      <t>タカ</t>
    </rPh>
    <rPh sb="1" eb="2">
      <t>オカ</t>
    </rPh>
    <rPh sb="2" eb="3">
      <t>マチ</t>
    </rPh>
    <phoneticPr fontId="5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</si>
  <si>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5"/>
  </si>
  <si>
    <t>加  茂  地  区</t>
    <rPh sb="0" eb="4">
      <t>カモ</t>
    </rPh>
    <rPh sb="6" eb="10">
      <t>チク</t>
    </rPh>
    <phoneticPr fontId="5"/>
  </si>
  <si>
    <t>鳥羽地区計</t>
    <rPh sb="0" eb="2">
      <t>トバ</t>
    </rPh>
    <rPh sb="2" eb="4">
      <t>チク</t>
    </rPh>
    <rPh sb="4" eb="5">
      <t>ケイ</t>
    </rPh>
    <phoneticPr fontId="5"/>
  </si>
  <si>
    <t>屋内町</t>
    <rPh sb="0" eb="1">
      <t>ヤ</t>
    </rPh>
    <rPh sb="1" eb="2">
      <t>ヤナイ</t>
    </rPh>
    <rPh sb="2" eb="3">
      <t>マチ</t>
    </rPh>
    <phoneticPr fontId="5"/>
  </si>
  <si>
    <t>池上町</t>
    <rPh sb="0" eb="1">
      <t>イケ</t>
    </rPh>
    <rPh sb="1" eb="2">
      <t>ウエ</t>
    </rPh>
    <rPh sb="2" eb="3">
      <t>マチ</t>
    </rPh>
    <phoneticPr fontId="5"/>
  </si>
  <si>
    <t>堅神町</t>
    <rPh sb="0" eb="1">
      <t>カタ</t>
    </rPh>
    <rPh sb="1" eb="2">
      <t>カミ</t>
    </rPh>
    <rPh sb="2" eb="3">
      <t>マチ</t>
    </rPh>
    <phoneticPr fontId="5"/>
  </si>
  <si>
    <t>小浜町</t>
    <rPh sb="0" eb="2">
      <t>オハマ</t>
    </rPh>
    <rPh sb="2" eb="3">
      <t>マチ</t>
    </rPh>
    <phoneticPr fontId="5"/>
  </si>
  <si>
    <t>鳥羽五丁目</t>
    <rPh sb="0" eb="2">
      <t>トバ</t>
    </rPh>
    <rPh sb="2" eb="3">
      <t>５</t>
    </rPh>
    <rPh sb="3" eb="5">
      <t>１チョウメ</t>
    </rPh>
    <phoneticPr fontId="5"/>
  </si>
  <si>
    <t>鳥羽四丁目</t>
    <rPh sb="0" eb="2">
      <t>トバ</t>
    </rPh>
    <rPh sb="2" eb="3">
      <t>４</t>
    </rPh>
    <rPh sb="3" eb="5">
      <t>１チョウメ</t>
    </rPh>
    <phoneticPr fontId="5"/>
  </si>
  <si>
    <t>鳥羽三丁目</t>
    <rPh sb="0" eb="2">
      <t>トバ</t>
    </rPh>
    <rPh sb="2" eb="3">
      <t>３</t>
    </rPh>
    <rPh sb="3" eb="5">
      <t>１チョウメ</t>
    </rPh>
    <phoneticPr fontId="5"/>
  </si>
  <si>
    <t>鳥羽二丁目</t>
    <rPh sb="0" eb="2">
      <t>トバ</t>
    </rPh>
    <rPh sb="2" eb="3">
      <t>２</t>
    </rPh>
    <rPh sb="3" eb="5">
      <t>１チョウメ</t>
    </rPh>
    <phoneticPr fontId="5"/>
  </si>
  <si>
    <t>鳥羽一丁目</t>
    <rPh sb="0" eb="2">
      <t>トバ</t>
    </rPh>
    <rPh sb="2" eb="5">
      <t>１チョウメ</t>
    </rPh>
    <phoneticPr fontId="5"/>
  </si>
  <si>
    <t>鳥  羽  地  区</t>
    <rPh sb="0" eb="4">
      <t>トバ</t>
    </rPh>
    <rPh sb="6" eb="10">
      <t>チク</t>
    </rPh>
    <phoneticPr fontId="5"/>
  </si>
  <si>
    <t>総   合   計</t>
    <rPh sb="0" eb="1">
      <t>ソウ</t>
    </rPh>
    <rPh sb="4" eb="5">
      <t>ゴウ</t>
    </rPh>
    <rPh sb="8" eb="9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</si>
  <si>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</si>
  <si>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</si>
  <si>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</si>
  <si>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高齢化率</t>
    <rPh sb="0" eb="3">
      <t>コウレイカ</t>
    </rPh>
    <rPh sb="3" eb="4">
      <t>リツ</t>
    </rPh>
    <phoneticPr fontId="5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</si>
  <si>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5"/>
  </si>
  <si>
    <t>人　　口</t>
    <rPh sb="0" eb="1">
      <t>ヒト</t>
    </rPh>
    <rPh sb="3" eb="4">
      <t>クチ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</si>
  <si>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</si>
  <si>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(令和８年１月末日現在)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</si>
</sst>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176" fontId="6" fillId="0" borderId="1" xfId="2" applyNumberFormat="1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/>
    </xf>
    <xf numFmtId="176" fontId="4" fillId="0" borderId="7" xfId="2" applyNumberFormat="1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4" fillId="0" borderId="7" xfId="1" applyFont="1" applyBorder="1" applyAlignment="1">
      <alignment horizontal="distributed" vertical="center"/>
    </xf>
    <xf numFmtId="176" fontId="4" fillId="0" borderId="13" xfId="2" applyNumberFormat="1" applyFont="1" applyBorder="1" applyAlignment="1">
      <alignment horizontal="right" vertical="center"/>
    </xf>
    <xf numFmtId="38" fontId="4" fillId="0" borderId="14" xfId="3" applyFont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16" xfId="3" applyFont="1" applyFill="1" applyBorder="1" applyAlignment="1">
      <alignment horizontal="right" vertical="center"/>
    </xf>
    <xf numFmtId="38" fontId="4" fillId="0" borderId="17" xfId="3" applyFont="1" applyFill="1" applyBorder="1" applyAlignment="1">
      <alignment horizontal="right" vertical="center"/>
    </xf>
    <xf numFmtId="0" fontId="4" fillId="0" borderId="13" xfId="1" applyFont="1" applyBorder="1" applyAlignment="1">
      <alignment horizontal="distributed" vertical="center"/>
    </xf>
    <xf numFmtId="38" fontId="4" fillId="0" borderId="15" xfId="3" applyFont="1" applyBorder="1" applyAlignment="1">
      <alignment horizontal="right" vertical="center"/>
    </xf>
    <xf numFmtId="176" fontId="4" fillId="0" borderId="18" xfId="2" applyNumberFormat="1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20" xfId="3" applyFont="1" applyFill="1" applyBorder="1" applyAlignment="1">
      <alignment horizontal="right" vertical="center"/>
    </xf>
    <xf numFmtId="38" fontId="4" fillId="0" borderId="21" xfId="3" applyFont="1" applyFill="1" applyBorder="1" applyAlignment="1">
      <alignment horizontal="right" vertical="center"/>
    </xf>
    <xf numFmtId="38" fontId="4" fillId="0" borderId="22" xfId="3" applyFont="1" applyFill="1" applyBorder="1" applyAlignment="1">
      <alignment horizontal="right" vertical="center"/>
    </xf>
    <xf numFmtId="0" fontId="4" fillId="0" borderId="18" xfId="1" applyFont="1" applyBorder="1" applyAlignment="1">
      <alignment horizontal="distributed" vertical="center"/>
    </xf>
    <xf numFmtId="176" fontId="6" fillId="0" borderId="23" xfId="2" applyNumberFormat="1" applyFont="1" applyBorder="1" applyAlignment="1">
      <alignment horizontal="right"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3" applyFont="1" applyFill="1" applyBorder="1" applyAlignment="1">
      <alignment horizontal="right" vertical="center"/>
    </xf>
    <xf numFmtId="176" fontId="4" fillId="0" borderId="26" xfId="2" applyNumberFormat="1" applyFont="1" applyBorder="1" applyAlignment="1">
      <alignment horizontal="right" vertical="center"/>
    </xf>
    <xf numFmtId="38" fontId="4" fillId="0" borderId="9" xfId="3" applyFont="1" applyBorder="1" applyAlignment="1">
      <alignment horizontal="right" vertical="center"/>
    </xf>
    <xf numFmtId="38" fontId="4" fillId="0" borderId="27" xfId="3" applyFont="1" applyBorder="1" applyAlignment="1">
      <alignment horizontal="right" vertical="center"/>
    </xf>
    <xf numFmtId="38" fontId="4" fillId="0" borderId="24" xfId="3" applyFont="1" applyBorder="1" applyAlignment="1">
      <alignment horizontal="right" vertical="center"/>
    </xf>
    <xf numFmtId="38" fontId="4" fillId="0" borderId="28" xfId="3" applyFont="1" applyBorder="1" applyAlignment="1">
      <alignment horizontal="right" vertical="center"/>
    </xf>
    <xf numFmtId="38" fontId="4" fillId="0" borderId="29" xfId="3" applyFont="1" applyBorder="1" applyAlignment="1">
      <alignment horizontal="right" vertical="center"/>
    </xf>
    <xf numFmtId="38" fontId="4" fillId="0" borderId="30" xfId="3" applyFont="1" applyFill="1" applyBorder="1" applyAlignment="1">
      <alignment horizontal="right" vertical="center"/>
    </xf>
    <xf numFmtId="38" fontId="4" fillId="0" borderId="31" xfId="3" applyFont="1" applyBorder="1" applyAlignment="1">
      <alignment horizontal="right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7" xfId="3" applyFont="1" applyBorder="1" applyAlignment="1">
      <alignment horizontal="right" vertical="center"/>
    </xf>
    <xf numFmtId="38" fontId="4" fillId="0" borderId="20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38" fontId="4" fillId="0" borderId="15" xfId="4" applyNumberFormat="1" applyFont="1" applyBorder="1" applyAlignment="1" applyProtection="1">
      <alignment horizontal="right" vertical="center"/>
    </xf>
    <xf numFmtId="38" fontId="4" fillId="0" borderId="14" xfId="3" applyFont="1" applyFill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38" fontId="4" fillId="0" borderId="34" xfId="3" applyFont="1" applyBorder="1" applyAlignment="1">
      <alignment horizontal="right" vertical="center"/>
    </xf>
    <xf numFmtId="38" fontId="4" fillId="0" borderId="35" xfId="3" applyFont="1" applyBorder="1" applyAlignment="1">
      <alignment horizontal="right" vertical="center"/>
    </xf>
    <xf numFmtId="38" fontId="4" fillId="0" borderId="34" xfId="3" applyFont="1" applyFill="1" applyBorder="1" applyAlignment="1">
      <alignment horizontal="right" vertical="center"/>
    </xf>
    <xf numFmtId="38" fontId="4" fillId="0" borderId="36" xfId="3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/>
    </xf>
    <xf numFmtId="176" fontId="6" fillId="0" borderId="37" xfId="2" applyNumberFormat="1" applyFont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/>
    </xf>
    <xf numFmtId="38" fontId="6" fillId="0" borderId="39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/>
    </xf>
    <xf numFmtId="38" fontId="6" fillId="0" borderId="40" xfId="3" applyFont="1" applyFill="1" applyBorder="1" applyAlignment="1">
      <alignment horizontal="right" vertical="center"/>
    </xf>
    <xf numFmtId="38" fontId="6" fillId="0" borderId="41" xfId="3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4" fillId="0" borderId="4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</cellXfs>
  <cellStyles count="5">
    <cellStyle name="パーセント 2" xfId="2" xr:uid="{17CDD161-EC09-4635-8BDB-8EB29D713DBC}"/>
    <cellStyle name="ハイパーリンク" xfId="4" builtinId="8"/>
    <cellStyle name="桁区切り 2" xfId="3" xr:uid="{6AE9BF0D-4A0F-419B-9658-108D603A5BC5}"/>
    <cellStyle name="標準" xfId="0" builtinId="0"/>
    <cellStyle name="標準 2" xfId="1" xr:uid="{A19D1D34-4727-4D7B-AC71-717A1A399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38DA-5265-4894-A25A-1539CF6C2F97}">
  <sheetPr>
    <pageSetUpPr fitToPage="1"/>
  </sheetPr>
  <dimension ref="A1:H46"/>
  <sheetViews>
    <sheetView showGridLines="0" tabSelected="1" zoomScale="115" zoomScaleNormal="115" workbookViewId="0">
      <selection activeCell="C5" sqref="C5:C41"/>
    </sheetView>
  </sheetViews>
  <sheetFormatPr defaultColWidth="8.09765625" defaultRowHeight="18" customHeight="1" x14ac:dyDescent="0.45"/>
  <cols>
    <col min="1" max="1" width="4" style="1" customWidth="1"/>
    <col min="2" max="2" width="13.69921875" style="1" customWidth="1"/>
    <col min="3" max="8" width="10.59765625" style="1" customWidth="1"/>
    <col min="9" max="16384" width="8.09765625" style="1"/>
  </cols>
  <sheetData>
    <row r="1" spans="1:8" ht="30" customHeight="1" thickBot="1" x14ac:dyDescent="0.5">
      <c r="A1" s="67" t="s">
        <v>52</v>
      </c>
      <c r="B1" s="67"/>
      <c r="C1" s="67"/>
      <c r="D1" s="67"/>
      <c r="E1" s="67"/>
      <c r="F1" s="67"/>
      <c r="G1" s="67"/>
      <c r="H1" s="67"/>
    </row>
    <row r="2" spans="1:8" ht="22.5" customHeight="1" x14ac:dyDescent="0.45">
      <c r="A2" s="68"/>
      <c r="B2" s="68"/>
      <c r="C2" s="70" t="s">
        <v>51</v>
      </c>
      <c r="D2" s="71" t="s">
        <v>50</v>
      </c>
      <c r="E2" s="72"/>
      <c r="F2" s="73"/>
      <c r="G2" s="74" t="s">
        <v>49</v>
      </c>
      <c r="H2" s="76" t="s">
        <v>48</v>
      </c>
    </row>
    <row r="3" spans="1:8" ht="22.5" customHeight="1" x14ac:dyDescent="0.45">
      <c r="A3" s="69"/>
      <c r="B3" s="69"/>
      <c r="C3" s="70"/>
      <c r="D3" s="66" t="s">
        <v>47</v>
      </c>
      <c r="E3" s="65" t="s">
        <v>46</v>
      </c>
      <c r="F3" s="64" t="s">
        <v>45</v>
      </c>
      <c r="G3" s="75"/>
      <c r="H3" s="77"/>
    </row>
    <row r="4" spans="1:8" ht="21" customHeight="1" thickBot="1" x14ac:dyDescent="0.5">
      <c r="A4" s="79" t="s">
        <v>44</v>
      </c>
      <c r="B4" s="80"/>
      <c r="C4" s="63">
        <f>SUM(C14+C26+C32+C35+C41)</f>
        <v>8130</v>
      </c>
      <c r="D4" s="62">
        <f>D14+D26+D32+D35+D41</f>
        <v>15993</v>
      </c>
      <c r="E4" s="61">
        <f>E14+E26+E32+E35+E41</f>
        <v>7558</v>
      </c>
      <c r="F4" s="60">
        <f>F14+F26+F32+F35+F41</f>
        <v>8435</v>
      </c>
      <c r="G4" s="59">
        <f>G14+G26+G32+G35+G41</f>
        <v>6714</v>
      </c>
      <c r="H4" s="58">
        <f t="shared" ref="H4:H41" si="0">G4/D4</f>
        <v>0.41980866629150254</v>
      </c>
    </row>
    <row r="5" spans="1:8" ht="16.5" customHeight="1" thickTop="1" x14ac:dyDescent="0.45">
      <c r="A5" s="81" t="s">
        <v>43</v>
      </c>
      <c r="B5" s="57" t="s">
        <v>42</v>
      </c>
      <c r="C5" s="56">
        <v>242</v>
      </c>
      <c r="D5" s="14">
        <f t="shared" ref="D5:D13" si="1">SUM(E5+F5)</f>
        <v>401</v>
      </c>
      <c r="E5" s="55">
        <v>179</v>
      </c>
      <c r="F5" s="54">
        <v>222</v>
      </c>
      <c r="G5" s="53">
        <v>152</v>
      </c>
      <c r="H5" s="52">
        <f t="shared" si="0"/>
        <v>0.37905236907730672</v>
      </c>
    </row>
    <row r="6" spans="1:8" ht="16.5" customHeight="1" x14ac:dyDescent="0.45">
      <c r="A6" s="82"/>
      <c r="B6" s="22" t="s">
        <v>41</v>
      </c>
      <c r="C6" s="43">
        <v>206</v>
      </c>
      <c r="D6" s="14">
        <f t="shared" si="1"/>
        <v>302</v>
      </c>
      <c r="E6" s="51">
        <v>137</v>
      </c>
      <c r="F6" s="23">
        <v>165</v>
      </c>
      <c r="G6" s="18">
        <v>134</v>
      </c>
      <c r="H6" s="17">
        <f t="shared" si="0"/>
        <v>0.44370860927152317</v>
      </c>
    </row>
    <row r="7" spans="1:8" ht="16.5" customHeight="1" x14ac:dyDescent="0.45">
      <c r="A7" s="82"/>
      <c r="B7" s="22" t="s">
        <v>40</v>
      </c>
      <c r="C7" s="43">
        <v>195</v>
      </c>
      <c r="D7" s="14">
        <f t="shared" si="1"/>
        <v>348</v>
      </c>
      <c r="E7" s="51">
        <v>157</v>
      </c>
      <c r="F7" s="23">
        <v>191</v>
      </c>
      <c r="G7" s="18">
        <v>188</v>
      </c>
      <c r="H7" s="17">
        <f t="shared" si="0"/>
        <v>0.54022988505747127</v>
      </c>
    </row>
    <row r="8" spans="1:8" ht="16.5" customHeight="1" x14ac:dyDescent="0.45">
      <c r="A8" s="82"/>
      <c r="B8" s="22" t="s">
        <v>39</v>
      </c>
      <c r="C8" s="43">
        <v>178</v>
      </c>
      <c r="D8" s="14">
        <f t="shared" si="1"/>
        <v>331</v>
      </c>
      <c r="E8" s="51">
        <v>147</v>
      </c>
      <c r="F8" s="23">
        <v>184</v>
      </c>
      <c r="G8" s="18">
        <v>158</v>
      </c>
      <c r="H8" s="17">
        <f t="shared" si="0"/>
        <v>0.4773413897280967</v>
      </c>
    </row>
    <row r="9" spans="1:8" ht="16.5" customHeight="1" x14ac:dyDescent="0.45">
      <c r="A9" s="82"/>
      <c r="B9" s="22" t="s">
        <v>38</v>
      </c>
      <c r="C9" s="43">
        <v>144</v>
      </c>
      <c r="D9" s="14">
        <f t="shared" si="1"/>
        <v>258</v>
      </c>
      <c r="E9" s="51">
        <v>125</v>
      </c>
      <c r="F9" s="23">
        <v>133</v>
      </c>
      <c r="G9" s="18">
        <v>96</v>
      </c>
      <c r="H9" s="17">
        <f t="shared" si="0"/>
        <v>0.37209302325581395</v>
      </c>
    </row>
    <row r="10" spans="1:8" ht="16.5" customHeight="1" x14ac:dyDescent="0.45">
      <c r="A10" s="82"/>
      <c r="B10" s="22" t="s">
        <v>37</v>
      </c>
      <c r="C10" s="43">
        <v>418</v>
      </c>
      <c r="D10" s="14">
        <f t="shared" si="1"/>
        <v>731</v>
      </c>
      <c r="E10" s="51">
        <v>333</v>
      </c>
      <c r="F10" s="23">
        <v>398</v>
      </c>
      <c r="G10" s="18">
        <v>275</v>
      </c>
      <c r="H10" s="17">
        <f t="shared" si="0"/>
        <v>0.37619699042407662</v>
      </c>
    </row>
    <row r="11" spans="1:8" ht="16.5" customHeight="1" x14ac:dyDescent="0.45">
      <c r="A11" s="82"/>
      <c r="B11" s="22" t="s">
        <v>36</v>
      </c>
      <c r="C11" s="43">
        <v>194</v>
      </c>
      <c r="D11" s="14">
        <f t="shared" si="1"/>
        <v>431</v>
      </c>
      <c r="E11" s="51">
        <v>195</v>
      </c>
      <c r="F11" s="23">
        <v>236</v>
      </c>
      <c r="G11" s="18">
        <v>165</v>
      </c>
      <c r="H11" s="17">
        <f t="shared" si="0"/>
        <v>0.38283062645011601</v>
      </c>
    </row>
    <row r="12" spans="1:8" ht="16.5" customHeight="1" x14ac:dyDescent="0.45">
      <c r="A12" s="82"/>
      <c r="B12" s="22" t="s">
        <v>35</v>
      </c>
      <c r="C12" s="43">
        <v>412</v>
      </c>
      <c r="D12" s="14">
        <f t="shared" si="1"/>
        <v>835</v>
      </c>
      <c r="E12" s="51">
        <v>388</v>
      </c>
      <c r="F12" s="50">
        <v>447</v>
      </c>
      <c r="G12" s="18">
        <v>328</v>
      </c>
      <c r="H12" s="17">
        <f t="shared" si="0"/>
        <v>0.39281437125748503</v>
      </c>
    </row>
    <row r="13" spans="1:8" ht="16.5" customHeight="1" x14ac:dyDescent="0.45">
      <c r="A13" s="82"/>
      <c r="B13" s="16" t="s">
        <v>34</v>
      </c>
      <c r="C13" s="42">
        <v>154</v>
      </c>
      <c r="D13" s="14">
        <f t="shared" si="1"/>
        <v>316</v>
      </c>
      <c r="E13" s="49">
        <v>142</v>
      </c>
      <c r="F13" s="34">
        <v>174</v>
      </c>
      <c r="G13" s="12">
        <v>115</v>
      </c>
      <c r="H13" s="11">
        <f t="shared" si="0"/>
        <v>0.36392405063291139</v>
      </c>
    </row>
    <row r="14" spans="1:8" ht="21" customHeight="1" x14ac:dyDescent="0.45">
      <c r="A14" s="82"/>
      <c r="B14" s="10" t="s">
        <v>33</v>
      </c>
      <c r="C14" s="9">
        <v>2143</v>
      </c>
      <c r="D14" s="32">
        <f t="shared" ref="D14:D25" si="2">E14+F14</f>
        <v>3953</v>
      </c>
      <c r="E14" s="47">
        <v>1803</v>
      </c>
      <c r="F14" s="48">
        <v>2150</v>
      </c>
      <c r="G14" s="47">
        <v>1611</v>
      </c>
      <c r="H14" s="4">
        <f t="shared" si="0"/>
        <v>0.40753857829496587</v>
      </c>
    </row>
    <row r="15" spans="1:8" ht="16.5" customHeight="1" x14ac:dyDescent="0.45">
      <c r="A15" s="82" t="s">
        <v>32</v>
      </c>
      <c r="B15" s="29" t="s">
        <v>31</v>
      </c>
      <c r="C15" s="45">
        <v>1500</v>
      </c>
      <c r="D15" s="41">
        <f t="shared" si="2"/>
        <v>2926</v>
      </c>
      <c r="E15" s="25">
        <v>1406</v>
      </c>
      <c r="F15" s="44">
        <v>1520</v>
      </c>
      <c r="G15" s="25">
        <v>974</v>
      </c>
      <c r="H15" s="24">
        <f t="shared" si="0"/>
        <v>0.33287764866712233</v>
      </c>
    </row>
    <row r="16" spans="1:8" ht="16.5" customHeight="1" x14ac:dyDescent="0.45">
      <c r="A16" s="82"/>
      <c r="B16" s="22" t="s">
        <v>30</v>
      </c>
      <c r="C16" s="43">
        <v>243</v>
      </c>
      <c r="D16" s="41">
        <f t="shared" si="2"/>
        <v>532</v>
      </c>
      <c r="E16" s="18">
        <v>258</v>
      </c>
      <c r="F16" s="23">
        <v>274</v>
      </c>
      <c r="G16" s="18">
        <v>170</v>
      </c>
      <c r="H16" s="17">
        <f t="shared" si="0"/>
        <v>0.31954887218045114</v>
      </c>
    </row>
    <row r="17" spans="1:8" ht="16.5" customHeight="1" x14ac:dyDescent="0.45">
      <c r="A17" s="82"/>
      <c r="B17" s="22" t="s">
        <v>29</v>
      </c>
      <c r="C17" s="43">
        <v>276</v>
      </c>
      <c r="D17" s="41">
        <f t="shared" si="2"/>
        <v>475</v>
      </c>
      <c r="E17" s="18">
        <v>222</v>
      </c>
      <c r="F17" s="23">
        <v>253</v>
      </c>
      <c r="G17" s="18">
        <v>180</v>
      </c>
      <c r="H17" s="17">
        <f t="shared" si="0"/>
        <v>0.37894736842105264</v>
      </c>
    </row>
    <row r="18" spans="1:8" ht="16.5" customHeight="1" x14ac:dyDescent="0.45">
      <c r="A18" s="82"/>
      <c r="B18" s="22" t="s">
        <v>28</v>
      </c>
      <c r="C18" s="43">
        <v>249</v>
      </c>
      <c r="D18" s="41">
        <f t="shared" si="2"/>
        <v>460</v>
      </c>
      <c r="E18" s="18">
        <v>216</v>
      </c>
      <c r="F18" s="23">
        <v>244</v>
      </c>
      <c r="G18" s="18">
        <v>192</v>
      </c>
      <c r="H18" s="17">
        <f t="shared" si="0"/>
        <v>0.41739130434782606</v>
      </c>
    </row>
    <row r="19" spans="1:8" ht="16.5" customHeight="1" x14ac:dyDescent="0.45">
      <c r="A19" s="82"/>
      <c r="B19" s="22" t="s">
        <v>27</v>
      </c>
      <c r="C19" s="43">
        <v>135</v>
      </c>
      <c r="D19" s="41">
        <f t="shared" si="2"/>
        <v>307</v>
      </c>
      <c r="E19" s="18">
        <v>136</v>
      </c>
      <c r="F19" s="23">
        <v>171</v>
      </c>
      <c r="G19" s="18">
        <v>86</v>
      </c>
      <c r="H19" s="17">
        <f t="shared" si="0"/>
        <v>0.28013029315960913</v>
      </c>
    </row>
    <row r="20" spans="1:8" ht="16.5" customHeight="1" x14ac:dyDescent="0.45">
      <c r="A20" s="82"/>
      <c r="B20" s="22" t="s">
        <v>26</v>
      </c>
      <c r="C20" s="43">
        <v>240</v>
      </c>
      <c r="D20" s="41">
        <f t="shared" si="2"/>
        <v>478</v>
      </c>
      <c r="E20" s="18">
        <v>224</v>
      </c>
      <c r="F20" s="23">
        <v>254</v>
      </c>
      <c r="G20" s="18">
        <v>218</v>
      </c>
      <c r="H20" s="17">
        <f t="shared" si="0"/>
        <v>0.45606694560669458</v>
      </c>
    </row>
    <row r="21" spans="1:8" ht="16.5" customHeight="1" x14ac:dyDescent="0.45">
      <c r="A21" s="82"/>
      <c r="B21" s="22" t="s">
        <v>25</v>
      </c>
      <c r="C21" s="43">
        <v>96</v>
      </c>
      <c r="D21" s="41">
        <f t="shared" si="2"/>
        <v>192</v>
      </c>
      <c r="E21" s="18">
        <v>81</v>
      </c>
      <c r="F21" s="23">
        <v>111</v>
      </c>
      <c r="G21" s="18">
        <v>87</v>
      </c>
      <c r="H21" s="17">
        <f t="shared" si="0"/>
        <v>0.453125</v>
      </c>
    </row>
    <row r="22" spans="1:8" ht="16.5" customHeight="1" x14ac:dyDescent="0.45">
      <c r="A22" s="82"/>
      <c r="B22" s="22" t="s">
        <v>24</v>
      </c>
      <c r="C22" s="43">
        <v>267</v>
      </c>
      <c r="D22" s="41">
        <f t="shared" si="2"/>
        <v>558</v>
      </c>
      <c r="E22" s="18">
        <v>271</v>
      </c>
      <c r="F22" s="23">
        <v>287</v>
      </c>
      <c r="G22" s="18">
        <v>251</v>
      </c>
      <c r="H22" s="17">
        <f t="shared" si="0"/>
        <v>0.44982078853046598</v>
      </c>
    </row>
    <row r="23" spans="1:8" ht="16.5" customHeight="1" x14ac:dyDescent="0.45">
      <c r="A23" s="82"/>
      <c r="B23" s="22" t="s">
        <v>23</v>
      </c>
      <c r="C23" s="43">
        <v>144</v>
      </c>
      <c r="D23" s="41">
        <f t="shared" si="2"/>
        <v>271</v>
      </c>
      <c r="E23" s="18">
        <v>128</v>
      </c>
      <c r="F23" s="23">
        <v>143</v>
      </c>
      <c r="G23" s="18">
        <v>150</v>
      </c>
      <c r="H23" s="17">
        <f t="shared" si="0"/>
        <v>0.55350553505535061</v>
      </c>
    </row>
    <row r="24" spans="1:8" ht="16.5" customHeight="1" x14ac:dyDescent="0.45">
      <c r="A24" s="82"/>
      <c r="B24" s="22" t="s">
        <v>22</v>
      </c>
      <c r="C24" s="43">
        <v>291</v>
      </c>
      <c r="D24" s="41">
        <f t="shared" si="2"/>
        <v>672</v>
      </c>
      <c r="E24" s="18">
        <v>318</v>
      </c>
      <c r="F24" s="23">
        <v>354</v>
      </c>
      <c r="G24" s="18">
        <v>250</v>
      </c>
      <c r="H24" s="17">
        <f t="shared" si="0"/>
        <v>0.37202380952380953</v>
      </c>
    </row>
    <row r="25" spans="1:8" ht="16.5" customHeight="1" x14ac:dyDescent="0.45">
      <c r="A25" s="82"/>
      <c r="B25" s="16" t="s">
        <v>21</v>
      </c>
      <c r="C25" s="42">
        <v>63</v>
      </c>
      <c r="D25" s="41">
        <f t="shared" si="2"/>
        <v>148</v>
      </c>
      <c r="E25" s="12">
        <v>70</v>
      </c>
      <c r="F25" s="34">
        <v>78</v>
      </c>
      <c r="G25" s="12">
        <v>64</v>
      </c>
      <c r="H25" s="11">
        <f t="shared" si="0"/>
        <v>0.43243243243243246</v>
      </c>
    </row>
    <row r="26" spans="1:8" ht="21" customHeight="1" x14ac:dyDescent="0.45">
      <c r="A26" s="82"/>
      <c r="B26" s="10" t="s">
        <v>20</v>
      </c>
      <c r="C26" s="9">
        <v>3504</v>
      </c>
      <c r="D26" s="46">
        <f>SUM(D15:D25)</f>
        <v>7019</v>
      </c>
      <c r="E26" s="5">
        <v>3330</v>
      </c>
      <c r="F26" s="31">
        <v>3689</v>
      </c>
      <c r="G26" s="5">
        <v>2622</v>
      </c>
      <c r="H26" s="4">
        <f t="shared" si="0"/>
        <v>0.37355748682148454</v>
      </c>
    </row>
    <row r="27" spans="1:8" ht="16.5" customHeight="1" x14ac:dyDescent="0.45">
      <c r="A27" s="82" t="s">
        <v>19</v>
      </c>
      <c r="B27" s="29" t="s">
        <v>18</v>
      </c>
      <c r="C27" s="45">
        <v>478</v>
      </c>
      <c r="D27" s="41">
        <f>E27+F27</f>
        <v>1041</v>
      </c>
      <c r="E27" s="25">
        <v>506</v>
      </c>
      <c r="F27" s="44">
        <v>535</v>
      </c>
      <c r="G27" s="25">
        <v>448</v>
      </c>
      <c r="H27" s="24">
        <f t="shared" si="0"/>
        <v>0.43035542747358307</v>
      </c>
    </row>
    <row r="28" spans="1:8" ht="16.5" customHeight="1" x14ac:dyDescent="0.45">
      <c r="A28" s="82"/>
      <c r="B28" s="22" t="s">
        <v>17</v>
      </c>
      <c r="C28" s="43">
        <v>107</v>
      </c>
      <c r="D28" s="41">
        <f>E28+F28</f>
        <v>221</v>
      </c>
      <c r="E28" s="18">
        <v>108</v>
      </c>
      <c r="F28" s="23">
        <v>113</v>
      </c>
      <c r="G28" s="18">
        <v>135</v>
      </c>
      <c r="H28" s="17">
        <f t="shared" si="0"/>
        <v>0.61085972850678738</v>
      </c>
    </row>
    <row r="29" spans="1:8" ht="16.5" customHeight="1" x14ac:dyDescent="0.45">
      <c r="A29" s="82"/>
      <c r="B29" s="22" t="s">
        <v>16</v>
      </c>
      <c r="C29" s="43">
        <v>84</v>
      </c>
      <c r="D29" s="41">
        <f>E29+F29</f>
        <v>186</v>
      </c>
      <c r="E29" s="18">
        <v>99</v>
      </c>
      <c r="F29" s="23">
        <v>87</v>
      </c>
      <c r="G29" s="18">
        <v>90</v>
      </c>
      <c r="H29" s="17">
        <f t="shared" si="0"/>
        <v>0.4838709677419355</v>
      </c>
    </row>
    <row r="30" spans="1:8" ht="16.5" customHeight="1" x14ac:dyDescent="0.45">
      <c r="A30" s="82"/>
      <c r="B30" s="22" t="s">
        <v>15</v>
      </c>
      <c r="C30" s="43">
        <v>22</v>
      </c>
      <c r="D30" s="41">
        <f>E30+F30</f>
        <v>51</v>
      </c>
      <c r="E30" s="18">
        <v>19</v>
      </c>
      <c r="F30" s="23">
        <v>32</v>
      </c>
      <c r="G30" s="18">
        <v>23</v>
      </c>
      <c r="H30" s="17">
        <f t="shared" si="0"/>
        <v>0.45098039215686275</v>
      </c>
    </row>
    <row r="31" spans="1:8" ht="16.5" customHeight="1" x14ac:dyDescent="0.45">
      <c r="A31" s="82"/>
      <c r="B31" s="16" t="s">
        <v>14</v>
      </c>
      <c r="C31" s="42">
        <v>20</v>
      </c>
      <c r="D31" s="41">
        <f>E31+F31</f>
        <v>38</v>
      </c>
      <c r="E31" s="12">
        <v>16</v>
      </c>
      <c r="F31" s="34">
        <v>22</v>
      </c>
      <c r="G31" s="12">
        <v>23</v>
      </c>
      <c r="H31" s="11">
        <f t="shared" si="0"/>
        <v>0.60526315789473684</v>
      </c>
    </row>
    <row r="32" spans="1:8" ht="21" customHeight="1" x14ac:dyDescent="0.45">
      <c r="A32" s="82"/>
      <c r="B32" s="10" t="s">
        <v>13</v>
      </c>
      <c r="C32" s="9">
        <v>711</v>
      </c>
      <c r="D32" s="32">
        <f>SUM(D27:D31)</f>
        <v>1537</v>
      </c>
      <c r="E32" s="5">
        <v>748</v>
      </c>
      <c r="F32" s="31">
        <v>789</v>
      </c>
      <c r="G32" s="5">
        <v>719</v>
      </c>
      <c r="H32" s="4">
        <f t="shared" si="0"/>
        <v>0.46779440468445022</v>
      </c>
    </row>
    <row r="33" spans="1:8" ht="16.5" customHeight="1" x14ac:dyDescent="0.45">
      <c r="A33" s="83" t="s">
        <v>12</v>
      </c>
      <c r="B33" s="29" t="s">
        <v>11</v>
      </c>
      <c r="C33" s="40">
        <v>201</v>
      </c>
      <c r="D33" s="39">
        <f t="shared" ref="D33:D40" si="3">E33+F33</f>
        <v>330</v>
      </c>
      <c r="E33" s="38">
        <v>159</v>
      </c>
      <c r="F33" s="37">
        <v>171</v>
      </c>
      <c r="G33" s="25">
        <v>176</v>
      </c>
      <c r="H33" s="17">
        <f t="shared" si="0"/>
        <v>0.53333333333333333</v>
      </c>
    </row>
    <row r="34" spans="1:8" ht="18.600000000000001" customHeight="1" x14ac:dyDescent="0.45">
      <c r="A34" s="84"/>
      <c r="B34" s="22" t="s">
        <v>10</v>
      </c>
      <c r="C34" s="36">
        <v>379</v>
      </c>
      <c r="D34" s="14">
        <f t="shared" si="3"/>
        <v>659</v>
      </c>
      <c r="E34" s="35">
        <v>338</v>
      </c>
      <c r="F34" s="34">
        <v>321</v>
      </c>
      <c r="G34" s="12">
        <v>298</v>
      </c>
      <c r="H34" s="33">
        <f t="shared" si="0"/>
        <v>0.45220030349013657</v>
      </c>
    </row>
    <row r="35" spans="1:8" ht="26.4" customHeight="1" x14ac:dyDescent="0.45">
      <c r="A35" s="81"/>
      <c r="B35" s="10" t="s">
        <v>9</v>
      </c>
      <c r="C35" s="9">
        <v>580</v>
      </c>
      <c r="D35" s="32">
        <f t="shared" si="3"/>
        <v>989</v>
      </c>
      <c r="E35" s="5">
        <v>497</v>
      </c>
      <c r="F35" s="31">
        <v>492</v>
      </c>
      <c r="G35" s="5">
        <v>474</v>
      </c>
      <c r="H35" s="30">
        <f t="shared" si="0"/>
        <v>0.47927199191102121</v>
      </c>
    </row>
    <row r="36" spans="1:8" ht="16.5" customHeight="1" x14ac:dyDescent="0.45">
      <c r="A36" s="83" t="s">
        <v>8</v>
      </c>
      <c r="B36" s="29" t="s">
        <v>7</v>
      </c>
      <c r="C36" s="28">
        <v>227</v>
      </c>
      <c r="D36" s="27">
        <f t="shared" si="3"/>
        <v>447</v>
      </c>
      <c r="E36" s="25">
        <v>219</v>
      </c>
      <c r="F36" s="26">
        <v>228</v>
      </c>
      <c r="G36" s="25">
        <v>229</v>
      </c>
      <c r="H36" s="24">
        <f t="shared" si="0"/>
        <v>0.51230425055928408</v>
      </c>
    </row>
    <row r="37" spans="1:8" ht="21" customHeight="1" x14ac:dyDescent="0.45">
      <c r="A37" s="84"/>
      <c r="B37" s="22" t="s">
        <v>6</v>
      </c>
      <c r="C37" s="21">
        <v>465</v>
      </c>
      <c r="D37" s="20">
        <f t="shared" si="3"/>
        <v>1143</v>
      </c>
      <c r="E37" s="18">
        <v>543</v>
      </c>
      <c r="F37" s="23">
        <v>600</v>
      </c>
      <c r="G37" s="18">
        <v>547</v>
      </c>
      <c r="H37" s="17">
        <f t="shared" si="0"/>
        <v>0.47856517935258092</v>
      </c>
    </row>
    <row r="38" spans="1:8" ht="16.5" customHeight="1" x14ac:dyDescent="0.45">
      <c r="A38" s="84"/>
      <c r="B38" s="22" t="s">
        <v>5</v>
      </c>
      <c r="C38" s="21">
        <v>208</v>
      </c>
      <c r="D38" s="20">
        <f t="shared" si="3"/>
        <v>427</v>
      </c>
      <c r="E38" s="18">
        <v>203</v>
      </c>
      <c r="F38" s="19">
        <v>224</v>
      </c>
      <c r="G38" s="18">
        <v>208</v>
      </c>
      <c r="H38" s="17">
        <f t="shared" si="0"/>
        <v>0.48711943793911006</v>
      </c>
    </row>
    <row r="39" spans="1:8" ht="16.5" customHeight="1" x14ac:dyDescent="0.45">
      <c r="A39" s="84"/>
      <c r="B39" s="22" t="s">
        <v>4</v>
      </c>
      <c r="C39" s="21">
        <v>133</v>
      </c>
      <c r="D39" s="20">
        <f t="shared" si="3"/>
        <v>255</v>
      </c>
      <c r="E39" s="18">
        <v>118</v>
      </c>
      <c r="F39" s="19">
        <v>137</v>
      </c>
      <c r="G39" s="18">
        <v>134</v>
      </c>
      <c r="H39" s="17">
        <f t="shared" si="0"/>
        <v>0.52549019607843139</v>
      </c>
    </row>
    <row r="40" spans="1:8" ht="16.5" customHeight="1" x14ac:dyDescent="0.45">
      <c r="A40" s="84"/>
      <c r="B40" s="16" t="s">
        <v>3</v>
      </c>
      <c r="C40" s="15">
        <v>159</v>
      </c>
      <c r="D40" s="14">
        <f t="shared" si="3"/>
        <v>223</v>
      </c>
      <c r="E40" s="12">
        <v>97</v>
      </c>
      <c r="F40" s="13">
        <v>126</v>
      </c>
      <c r="G40" s="12">
        <v>170</v>
      </c>
      <c r="H40" s="11">
        <f t="shared" si="0"/>
        <v>0.7623318385650224</v>
      </c>
    </row>
    <row r="41" spans="1:8" ht="16.5" customHeight="1" thickBot="1" x14ac:dyDescent="0.5">
      <c r="A41" s="81"/>
      <c r="B41" s="10" t="s">
        <v>2</v>
      </c>
      <c r="C41" s="9">
        <v>1192</v>
      </c>
      <c r="D41" s="8">
        <f>SUM(D36:D40)</f>
        <v>2495</v>
      </c>
      <c r="E41" s="7">
        <v>1180</v>
      </c>
      <c r="F41" s="6">
        <v>1315</v>
      </c>
      <c r="G41" s="5">
        <v>1288</v>
      </c>
      <c r="H41" s="4">
        <f t="shared" si="0"/>
        <v>0.51623246492985975</v>
      </c>
    </row>
    <row r="42" spans="1:8" ht="16.5" customHeight="1" x14ac:dyDescent="0.45">
      <c r="D42" s="2"/>
      <c r="E42" s="2"/>
      <c r="F42" s="2"/>
      <c r="H42" s="2" t="s">
        <v>1</v>
      </c>
    </row>
    <row r="43" spans="1:8" ht="16.5" customHeight="1" x14ac:dyDescent="0.45">
      <c r="A43" s="3"/>
      <c r="H43" s="2" t="s">
        <v>0</v>
      </c>
    </row>
    <row r="44" spans="1:8" ht="16.5" customHeight="1" x14ac:dyDescent="0.45">
      <c r="B44" s="78"/>
      <c r="C44" s="78"/>
      <c r="D44" s="78"/>
      <c r="E44" s="78"/>
      <c r="F44" s="78"/>
      <c r="G44" s="78"/>
      <c r="H44" s="78"/>
    </row>
    <row r="45" spans="1:8" ht="1.2" customHeight="1" x14ac:dyDescent="0.45"/>
    <row r="46" spans="1:8" ht="27" hidden="1" customHeight="1" x14ac:dyDescent="0.45"/>
  </sheetData>
  <mergeCells count="13">
    <mergeCell ref="B44:H44"/>
    <mergeCell ref="A4:B4"/>
    <mergeCell ref="A5:A14"/>
    <mergeCell ref="A15:A26"/>
    <mergeCell ref="A27:A32"/>
    <mergeCell ref="A33:A35"/>
    <mergeCell ref="A36:A41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勢力　あかり</dc:creator>
  <cp:lastModifiedBy>勢力　あかり</cp:lastModifiedBy>
  <dcterms:created xsi:type="dcterms:W3CDTF">2025-12-09T01:40:21Z</dcterms:created>
  <dcterms:modified xsi:type="dcterms:W3CDTF">2026-02-12T08:14:10Z</dcterms:modified>
</cp:coreProperties>
</file>